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최성이 목사\Desktop\25년 회기 감사\"/>
    </mc:Choice>
  </mc:AlternateContent>
  <xr:revisionPtr revIDLastSave="0" documentId="13_ncr:1_{437E1363-7B53-404A-8214-90F6DF7F55C4}" xr6:coauthVersionLast="47" xr6:coauthVersionMax="47" xr10:uidLastSave="{00000000-0000-0000-0000-000000000000}"/>
  <bookViews>
    <workbookView xWindow="2595" yWindow="2595" windowWidth="11010" windowHeight="12810" firstSheet="2" activeTab="2" xr2:uid="{00000000-000D-0000-FFFF-FFFF00000000}"/>
  </bookViews>
  <sheets>
    <sheet name="2025년 수입결산" sheetId="8" r:id="rId1"/>
    <sheet name="2025년 지출결산" sheetId="6" r:id="rId2"/>
    <sheet name="2026년 예산서" sheetId="7" r:id="rId3"/>
  </sheets>
  <calcPr calcId="191029" concurrentManualCount="12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8" i="7" l="1"/>
  <c r="D182" i="6" l="1"/>
  <c r="F47" i="8"/>
  <c r="D18" i="8"/>
  <c r="D39" i="8" s="1"/>
  <c r="C18" i="8"/>
  <c r="C39" i="8" s="1"/>
  <c r="C44" i="8" s="1"/>
  <c r="C47" i="8" s="1"/>
  <c r="G39" i="8"/>
  <c r="F39" i="8"/>
  <c r="F44" i="8" s="1"/>
  <c r="B39" i="7"/>
  <c r="D44" i="8" l="1"/>
  <c r="D47" i="8" s="1"/>
  <c r="E39" i="8"/>
  <c r="H39" i="8"/>
  <c r="G44" i="8"/>
  <c r="E47" i="8" l="1"/>
  <c r="E44" i="8"/>
  <c r="G47" i="8"/>
  <c r="H47" i="8" s="1"/>
  <c r="H44" i="8"/>
</calcChain>
</file>

<file path=xl/sharedStrings.xml><?xml version="1.0" encoding="utf-8"?>
<sst xmlns="http://schemas.openxmlformats.org/spreadsheetml/2006/main" count="482" uniqueCount="440">
  <si>
    <t>감사헌금</t>
  </si>
  <si>
    <t xml:space="preserve">        유치부</t>
  </si>
  <si>
    <t xml:space="preserve">        초등1부</t>
  </si>
  <si>
    <t xml:space="preserve">        초등2부</t>
  </si>
  <si>
    <t xml:space="preserve">        초등3부</t>
  </si>
  <si>
    <t xml:space="preserve">        중등부</t>
  </si>
  <si>
    <t xml:space="preserve">        고등부</t>
  </si>
  <si>
    <t xml:space="preserve">        죠이플찬양단</t>
  </si>
  <si>
    <t xml:space="preserve">        라엘찬양단</t>
  </si>
  <si>
    <t xml:space="preserve">        코람데오찬양단</t>
  </si>
  <si>
    <t xml:space="preserve">        야곱의우물찬양단</t>
  </si>
  <si>
    <t xml:space="preserve">        러너스찬양단</t>
  </si>
  <si>
    <t xml:space="preserve">        두드림하모니카찬양단</t>
  </si>
  <si>
    <t xml:space="preserve">        에버그린실버찬양단</t>
  </si>
  <si>
    <t xml:space="preserve">        엘로힘찬양단</t>
  </si>
  <si>
    <t xml:space="preserve">        통일선교기획팀</t>
  </si>
  <si>
    <t xml:space="preserve">        국내선교기획팀</t>
  </si>
  <si>
    <t xml:space="preserve">        스포츠선교팀</t>
  </si>
  <si>
    <t xml:space="preserve">        크로스로드선교팀</t>
  </si>
  <si>
    <t xml:space="preserve">        목적선교비</t>
  </si>
  <si>
    <t xml:space="preserve">        사회선교팀</t>
  </si>
  <si>
    <t xml:space="preserve">        쿰선교팀</t>
  </si>
  <si>
    <t xml:space="preserve">        지역문화선교위원회</t>
  </si>
  <si>
    <t xml:space="preserve">        영아부</t>
  </si>
  <si>
    <t xml:space="preserve">        청년부</t>
  </si>
  <si>
    <t xml:space="preserve">        어와나</t>
  </si>
  <si>
    <t xml:space="preserve">        교육위원회</t>
  </si>
  <si>
    <t xml:space="preserve">        장학팀</t>
  </si>
  <si>
    <t xml:space="preserve">        알파팀</t>
  </si>
  <si>
    <t xml:space="preserve">        섬김사관학교</t>
  </si>
  <si>
    <t xml:space="preserve">        새가족환영팀</t>
  </si>
  <si>
    <t xml:space="preserve">        새가족섬김팀</t>
  </si>
  <si>
    <t xml:space="preserve">        새가족양육팀</t>
  </si>
  <si>
    <t xml:space="preserve">        경조비</t>
  </si>
  <si>
    <t xml:space="preserve">        우정강화비</t>
  </si>
  <si>
    <t xml:space="preserve">        안내팀</t>
  </si>
  <si>
    <t xml:space="preserve">        바나바운구팀</t>
  </si>
  <si>
    <t xml:space="preserve">        상조팀</t>
  </si>
  <si>
    <t xml:space="preserve">        하늘소망찬양대</t>
  </si>
  <si>
    <t xml:space="preserve">        꽃꽂이팀</t>
  </si>
  <si>
    <t xml:space="preserve">        의전팀</t>
  </si>
  <si>
    <t xml:space="preserve">        차량유지및수리비</t>
  </si>
  <si>
    <t xml:space="preserve">        차량위원회</t>
  </si>
  <si>
    <t xml:space="preserve">        전세보증금보조</t>
  </si>
  <si>
    <t xml:space="preserve">        전월세지원</t>
  </si>
  <si>
    <t xml:space="preserve">        주차장임대료</t>
  </si>
  <si>
    <t xml:space="preserve">        자산관리팀</t>
  </si>
  <si>
    <t xml:space="preserve">        감사팀</t>
  </si>
  <si>
    <t xml:space="preserve">        시설관리비</t>
  </si>
  <si>
    <t xml:space="preserve">        신규보수공사비</t>
  </si>
  <si>
    <t xml:space="preserve">        조경관리비</t>
  </si>
  <si>
    <t xml:space="preserve">        집기비품구입</t>
  </si>
  <si>
    <t xml:space="preserve">        전기요금</t>
  </si>
  <si>
    <t xml:space="preserve">        도시가스및연료비</t>
  </si>
  <si>
    <t xml:space="preserve">        인터넷전화료</t>
  </si>
  <si>
    <t xml:space="preserve">        상하수도료</t>
  </si>
  <si>
    <t xml:space="preserve">        보험료</t>
  </si>
  <si>
    <t xml:space="preserve">        소방점검대행료</t>
  </si>
  <si>
    <t xml:space="preserve">        전기안전관리비</t>
  </si>
  <si>
    <t xml:space="preserve">        렌탈관리비</t>
  </si>
  <si>
    <t xml:space="preserve">        승강기관리비</t>
  </si>
  <si>
    <t xml:space="preserve">        뉴스취재팀</t>
  </si>
  <si>
    <t xml:space="preserve">        사진취재팀</t>
  </si>
  <si>
    <t xml:space="preserve">        홈페이지팀</t>
  </si>
  <si>
    <t xml:space="preserve">        디자인팀</t>
  </si>
  <si>
    <t xml:space="preserve">        사무용품비</t>
  </si>
  <si>
    <t xml:space="preserve">        전산비</t>
  </si>
  <si>
    <t xml:space="preserve">        비품비</t>
  </si>
  <si>
    <t xml:space="preserve">        일반인쇄비</t>
  </si>
  <si>
    <t xml:space="preserve">        노회상회비</t>
  </si>
  <si>
    <t xml:space="preserve">        제세공과금</t>
  </si>
  <si>
    <t xml:space="preserve">        퇴직적립금</t>
  </si>
  <si>
    <t xml:space="preserve">        교직원식대</t>
  </si>
  <si>
    <t xml:space="preserve">        복리비</t>
  </si>
  <si>
    <t xml:space="preserve">        정책수련회</t>
  </si>
  <si>
    <t xml:space="preserve">        선교지원금</t>
  </si>
  <si>
    <t xml:space="preserve">        절기지원금</t>
  </si>
  <si>
    <t xml:space="preserve">        교직원사례비</t>
  </si>
  <si>
    <t xml:space="preserve">        직원4대보험료</t>
  </si>
  <si>
    <t xml:space="preserve">        심방비</t>
  </si>
  <si>
    <t xml:space="preserve">        목회행정비</t>
  </si>
  <si>
    <t xml:space="preserve">        목적지출</t>
  </si>
  <si>
    <t xml:space="preserve">        예비비</t>
  </si>
  <si>
    <t xml:space="preserve">비고 </t>
    <phoneticPr fontId="1" type="noConversion"/>
  </si>
  <si>
    <t xml:space="preserve"> 1. 헌금 및 기타수입 실적</t>
    <phoneticPr fontId="3" type="noConversion"/>
  </si>
  <si>
    <t xml:space="preserve"> 2. 지출보고 </t>
    <phoneticPr fontId="3" type="noConversion"/>
  </si>
  <si>
    <t>구          분</t>
    <phoneticPr fontId="3" type="noConversion"/>
  </si>
  <si>
    <t>소   계</t>
    <phoneticPr fontId="3" type="noConversion"/>
  </si>
  <si>
    <t>비  고</t>
    <phoneticPr fontId="3" type="noConversion"/>
  </si>
  <si>
    <t>(관)</t>
    <phoneticPr fontId="3" type="noConversion"/>
  </si>
  <si>
    <t>(목)</t>
    <phoneticPr fontId="3" type="noConversion"/>
  </si>
  <si>
    <t xml:space="preserve"> 일반헌금</t>
    <phoneticPr fontId="1" type="noConversion"/>
  </si>
  <si>
    <t>특정헌금</t>
    <phoneticPr fontId="3" type="noConversion"/>
  </si>
  <si>
    <t>특별헌금</t>
    <phoneticPr fontId="3" type="noConversion"/>
  </si>
  <si>
    <t>교회학교</t>
    <phoneticPr fontId="3" type="noConversion"/>
  </si>
  <si>
    <t>헌   금   계</t>
    <phoneticPr fontId="3" type="noConversion"/>
  </si>
  <si>
    <t>기  타</t>
    <phoneticPr fontId="3" type="noConversion"/>
  </si>
  <si>
    <t>수 입 합 계</t>
    <phoneticPr fontId="3" type="noConversion"/>
  </si>
  <si>
    <t>전년 이월금</t>
    <phoneticPr fontId="3" type="noConversion"/>
  </si>
  <si>
    <t>예산대비
(%)</t>
    <phoneticPr fontId="1" type="noConversion"/>
  </si>
  <si>
    <t xml:space="preserve">수 입 예 산 </t>
  </si>
  <si>
    <t xml:space="preserve">지 출 예 산 </t>
  </si>
  <si>
    <t>항   목</t>
  </si>
  <si>
    <t>예   산</t>
  </si>
  <si>
    <t xml:space="preserve">  일반헌금</t>
  </si>
  <si>
    <t xml:space="preserve">  감사헌금</t>
  </si>
  <si>
    <t xml:space="preserve">  특정헌금</t>
  </si>
  <si>
    <t xml:space="preserve">  특별헌금</t>
  </si>
  <si>
    <t xml:space="preserve">  교회학교</t>
  </si>
  <si>
    <t xml:space="preserve">  기타</t>
  </si>
  <si>
    <t>지 출 총 계</t>
  </si>
  <si>
    <t>총       계</t>
    <phoneticPr fontId="3" type="noConversion"/>
  </si>
  <si>
    <t xml:space="preserve">       주일헌금</t>
    <phoneticPr fontId="1" type="noConversion"/>
  </si>
  <si>
    <t xml:space="preserve">       십일조</t>
    <phoneticPr fontId="1" type="noConversion"/>
  </si>
  <si>
    <t xml:space="preserve">       일반감사</t>
    <phoneticPr fontId="1" type="noConversion"/>
  </si>
  <si>
    <t xml:space="preserve">       신년감사</t>
    <phoneticPr fontId="1" type="noConversion"/>
  </si>
  <si>
    <t xml:space="preserve">       부활절</t>
    <phoneticPr fontId="1" type="noConversion"/>
  </si>
  <si>
    <t xml:space="preserve">       맥추절</t>
    <phoneticPr fontId="1" type="noConversion"/>
  </si>
  <si>
    <t xml:space="preserve">       성탄절</t>
    <phoneticPr fontId="1" type="noConversion"/>
  </si>
  <si>
    <t xml:space="preserve">       일천번제</t>
    <phoneticPr fontId="1" type="noConversion"/>
  </si>
  <si>
    <t xml:space="preserve">       목장헌금</t>
    <phoneticPr fontId="1" type="noConversion"/>
  </si>
  <si>
    <t xml:space="preserve">       장학헌금</t>
    <phoneticPr fontId="1" type="noConversion"/>
  </si>
  <si>
    <t xml:space="preserve">       선교헌금</t>
    <phoneticPr fontId="1" type="noConversion"/>
  </si>
  <si>
    <t xml:space="preserve">       통일선교헌금</t>
    <phoneticPr fontId="1" type="noConversion"/>
  </si>
  <si>
    <t xml:space="preserve">       부흥회</t>
    <phoneticPr fontId="1" type="noConversion"/>
  </si>
  <si>
    <t xml:space="preserve">       헌신예배</t>
    <phoneticPr fontId="1" type="noConversion"/>
  </si>
  <si>
    <t xml:space="preserve">       사랑의긍휼  </t>
    <phoneticPr fontId="1" type="noConversion"/>
  </si>
  <si>
    <t xml:space="preserve">       목적헌금</t>
    <phoneticPr fontId="1" type="noConversion"/>
  </si>
  <si>
    <t xml:space="preserve">       유아부</t>
    <phoneticPr fontId="1" type="noConversion"/>
  </si>
  <si>
    <t xml:space="preserve">       유치부</t>
    <phoneticPr fontId="1" type="noConversion"/>
  </si>
  <si>
    <t xml:space="preserve">       초등1부</t>
    <phoneticPr fontId="1" type="noConversion"/>
  </si>
  <si>
    <t xml:space="preserve">       초등2부</t>
    <phoneticPr fontId="1" type="noConversion"/>
  </si>
  <si>
    <t xml:space="preserve">       초등3부</t>
    <phoneticPr fontId="1" type="noConversion"/>
  </si>
  <si>
    <t xml:space="preserve">       고등부</t>
    <phoneticPr fontId="1" type="noConversion"/>
  </si>
  <si>
    <t xml:space="preserve">  주일헌금</t>
    <phoneticPr fontId="3" type="noConversion"/>
  </si>
  <si>
    <t xml:space="preserve">  십일조</t>
    <phoneticPr fontId="3" type="noConversion"/>
  </si>
  <si>
    <t xml:space="preserve">  일반감사</t>
    <phoneticPr fontId="3" type="noConversion"/>
  </si>
  <si>
    <t xml:space="preserve">  신년감사</t>
    <phoneticPr fontId="3" type="noConversion"/>
  </si>
  <si>
    <t xml:space="preserve">  부활절</t>
    <phoneticPr fontId="3" type="noConversion"/>
  </si>
  <si>
    <t xml:space="preserve">  맥추절</t>
    <phoneticPr fontId="3" type="noConversion"/>
  </si>
  <si>
    <t xml:space="preserve">  추수감사</t>
    <phoneticPr fontId="3" type="noConversion"/>
  </si>
  <si>
    <t xml:space="preserve">  성탄절</t>
    <phoneticPr fontId="3" type="noConversion"/>
  </si>
  <si>
    <t xml:space="preserve">  일천번제</t>
    <phoneticPr fontId="3" type="noConversion"/>
  </si>
  <si>
    <t xml:space="preserve">  목장헌금</t>
    <phoneticPr fontId="3" type="noConversion"/>
  </si>
  <si>
    <t xml:space="preserve">  장학헌금</t>
    <phoneticPr fontId="3" type="noConversion"/>
  </si>
  <si>
    <t xml:space="preserve">  선교헌금</t>
    <phoneticPr fontId="3" type="noConversion"/>
  </si>
  <si>
    <t xml:space="preserve">  통일선교헌금</t>
    <phoneticPr fontId="3" type="noConversion"/>
  </si>
  <si>
    <t xml:space="preserve">  건축.비젼센터</t>
    <phoneticPr fontId="3" type="noConversion"/>
  </si>
  <si>
    <t xml:space="preserve">  부흥회</t>
    <phoneticPr fontId="3" type="noConversion"/>
  </si>
  <si>
    <t xml:space="preserve">  헌신예배</t>
    <phoneticPr fontId="3" type="noConversion"/>
  </si>
  <si>
    <t xml:space="preserve">  사랑의긍휼</t>
    <phoneticPr fontId="3" type="noConversion"/>
  </si>
  <si>
    <t xml:space="preserve">  목적헌금</t>
    <phoneticPr fontId="3" type="noConversion"/>
  </si>
  <si>
    <t xml:space="preserve">  유치부</t>
    <phoneticPr fontId="3" type="noConversion"/>
  </si>
  <si>
    <t xml:space="preserve">  영아부</t>
    <phoneticPr fontId="3" type="noConversion"/>
  </si>
  <si>
    <t xml:space="preserve">  초등1부</t>
    <phoneticPr fontId="3" type="noConversion"/>
  </si>
  <si>
    <t xml:space="preserve">  초등2부</t>
    <phoneticPr fontId="3" type="noConversion"/>
  </si>
  <si>
    <t xml:space="preserve">  초등3부</t>
    <phoneticPr fontId="3" type="noConversion"/>
  </si>
  <si>
    <t xml:space="preserve">  중등부</t>
    <phoneticPr fontId="3" type="noConversion"/>
  </si>
  <si>
    <t xml:space="preserve">  고등부</t>
    <phoneticPr fontId="3" type="noConversion"/>
  </si>
  <si>
    <t>세계선교위원회</t>
  </si>
  <si>
    <t>국내선교위원회</t>
  </si>
  <si>
    <t>1교육위원회</t>
  </si>
  <si>
    <t>2교육위원회</t>
  </si>
  <si>
    <t>새가족위원회</t>
  </si>
  <si>
    <t>봉사위원회</t>
  </si>
  <si>
    <t>차량위원회</t>
  </si>
  <si>
    <t>재정위원회</t>
  </si>
  <si>
    <t>기획관리위원회</t>
  </si>
  <si>
    <t>미디어위원회</t>
  </si>
  <si>
    <t>행정지원실</t>
  </si>
  <si>
    <t>기타</t>
  </si>
  <si>
    <t>예비비</t>
  </si>
  <si>
    <t>지출분류항목</t>
    <phoneticPr fontId="1" type="noConversion"/>
  </si>
  <si>
    <t>성찬팀</t>
    <phoneticPr fontId="1" type="noConversion"/>
  </si>
  <si>
    <t>예배팀</t>
    <phoneticPr fontId="1" type="noConversion"/>
  </si>
  <si>
    <t>봉헌팀</t>
    <phoneticPr fontId="1" type="noConversion"/>
  </si>
  <si>
    <t>새빛찬양대</t>
    <phoneticPr fontId="1" type="noConversion"/>
  </si>
  <si>
    <t>플릇 앙상블 찬양단</t>
    <phoneticPr fontId="1" type="noConversion"/>
  </si>
  <si>
    <t>죠이플찬양단</t>
    <phoneticPr fontId="1" type="noConversion"/>
  </si>
  <si>
    <t>샬롬찬양단</t>
    <phoneticPr fontId="1" type="noConversion"/>
  </si>
  <si>
    <t>코람데오찬양단</t>
    <phoneticPr fontId="1" type="noConversion"/>
  </si>
  <si>
    <t>야곱의우물찬양단</t>
    <phoneticPr fontId="1" type="noConversion"/>
  </si>
  <si>
    <t>러너스찬양단</t>
    <phoneticPr fontId="1" type="noConversion"/>
  </si>
  <si>
    <t>엘로힘찬양단</t>
    <phoneticPr fontId="1" type="noConversion"/>
  </si>
  <si>
    <t>찬양위원회</t>
    <phoneticPr fontId="1" type="noConversion"/>
  </si>
  <si>
    <t>선교사지원팀</t>
    <phoneticPr fontId="1" type="noConversion"/>
  </si>
  <si>
    <t>세계선교기획팀</t>
    <phoneticPr fontId="1" type="noConversion"/>
  </si>
  <si>
    <t>목적선교비</t>
    <phoneticPr fontId="1" type="noConversion"/>
  </si>
  <si>
    <t>쿰선교팀</t>
    <phoneticPr fontId="1" type="noConversion"/>
  </si>
  <si>
    <t>영아부</t>
    <phoneticPr fontId="1" type="noConversion"/>
  </si>
  <si>
    <t>유치부</t>
    <phoneticPr fontId="1" type="noConversion"/>
  </si>
  <si>
    <t>초등1부</t>
    <phoneticPr fontId="1" type="noConversion"/>
  </si>
  <si>
    <t>초등2부</t>
    <phoneticPr fontId="1" type="noConversion"/>
  </si>
  <si>
    <t>초등3부</t>
    <phoneticPr fontId="1" type="noConversion"/>
  </si>
  <si>
    <t>중등부</t>
    <phoneticPr fontId="1" type="noConversion"/>
  </si>
  <si>
    <t>고등부</t>
    <phoneticPr fontId="1" type="noConversion"/>
  </si>
  <si>
    <t>어와나</t>
    <phoneticPr fontId="1" type="noConversion"/>
  </si>
  <si>
    <t>장학팀</t>
    <phoneticPr fontId="1" type="noConversion"/>
  </si>
  <si>
    <t>섬김사관학교</t>
    <phoneticPr fontId="1" type="noConversion"/>
  </si>
  <si>
    <t>선한목자학교</t>
    <phoneticPr fontId="1" type="noConversion"/>
  </si>
  <si>
    <t>성경일독학교</t>
    <phoneticPr fontId="1" type="noConversion"/>
  </si>
  <si>
    <t>새가족환영팀</t>
    <phoneticPr fontId="1" type="noConversion"/>
  </si>
  <si>
    <t>새가족섬김팀</t>
    <phoneticPr fontId="1" type="noConversion"/>
  </si>
  <si>
    <t>경조비</t>
    <phoneticPr fontId="1" type="noConversion"/>
  </si>
  <si>
    <t>우정강화비</t>
    <phoneticPr fontId="1" type="noConversion"/>
  </si>
  <si>
    <t>안내팀</t>
    <phoneticPr fontId="1" type="noConversion"/>
  </si>
  <si>
    <t>하늘소망찬양대</t>
    <phoneticPr fontId="1" type="noConversion"/>
  </si>
  <si>
    <t>의전팀</t>
    <phoneticPr fontId="1" type="noConversion"/>
  </si>
  <si>
    <t>수요식당팀</t>
    <phoneticPr fontId="1" type="noConversion"/>
  </si>
  <si>
    <t>주일식당팀</t>
    <phoneticPr fontId="1" type="noConversion"/>
  </si>
  <si>
    <t>분립적립금</t>
    <phoneticPr fontId="1" type="noConversion"/>
  </si>
  <si>
    <t>기획팀</t>
    <phoneticPr fontId="1" type="noConversion"/>
  </si>
  <si>
    <t>감사팀</t>
    <phoneticPr fontId="1" type="noConversion"/>
  </si>
  <si>
    <t>시설관리비</t>
    <phoneticPr fontId="1" type="noConversion"/>
  </si>
  <si>
    <t>신규보수공사비</t>
    <phoneticPr fontId="1" type="noConversion"/>
  </si>
  <si>
    <t>조경관리비</t>
    <phoneticPr fontId="1" type="noConversion"/>
  </si>
  <si>
    <t>전기요금</t>
    <phoneticPr fontId="1" type="noConversion"/>
  </si>
  <si>
    <t>인터넷전화료</t>
    <phoneticPr fontId="1" type="noConversion"/>
  </si>
  <si>
    <t>상하수도료</t>
    <phoneticPr fontId="1" type="noConversion"/>
  </si>
  <si>
    <t>보험료</t>
    <phoneticPr fontId="1" type="noConversion"/>
  </si>
  <si>
    <t>소방점검대행료</t>
    <phoneticPr fontId="1" type="noConversion"/>
  </si>
  <si>
    <t>전기안전관리비</t>
    <phoneticPr fontId="1" type="noConversion"/>
  </si>
  <si>
    <t>렌탈관리비</t>
    <phoneticPr fontId="1" type="noConversion"/>
  </si>
  <si>
    <t>승강기관리비</t>
    <phoneticPr fontId="1" type="noConversion"/>
  </si>
  <si>
    <t>뉴스취재팀</t>
    <phoneticPr fontId="1" type="noConversion"/>
  </si>
  <si>
    <t>사진취재팀</t>
    <phoneticPr fontId="1" type="noConversion"/>
  </si>
  <si>
    <t>홈페이지팀</t>
    <phoneticPr fontId="1" type="noConversion"/>
  </si>
  <si>
    <t xml:space="preserve"> 디자인팀</t>
    <phoneticPr fontId="1" type="noConversion"/>
  </si>
  <si>
    <t>사무용품비</t>
    <phoneticPr fontId="1" type="noConversion"/>
  </si>
  <si>
    <t>전산비</t>
    <phoneticPr fontId="1" type="noConversion"/>
  </si>
  <si>
    <t>일반인쇄비</t>
    <phoneticPr fontId="1" type="noConversion"/>
  </si>
  <si>
    <t>노회상회비</t>
    <phoneticPr fontId="1" type="noConversion"/>
  </si>
  <si>
    <t>제세공과금</t>
    <phoneticPr fontId="1" type="noConversion"/>
  </si>
  <si>
    <t>퇴직적립금</t>
    <phoneticPr fontId="1" type="noConversion"/>
  </si>
  <si>
    <t>교직원식대</t>
    <phoneticPr fontId="1" type="noConversion"/>
  </si>
  <si>
    <t>복리비</t>
    <phoneticPr fontId="1" type="noConversion"/>
  </si>
  <si>
    <t>정책수련회</t>
    <phoneticPr fontId="1" type="noConversion"/>
  </si>
  <si>
    <t>선교지원금</t>
    <phoneticPr fontId="1" type="noConversion"/>
  </si>
  <si>
    <t>절기지원금</t>
    <phoneticPr fontId="1" type="noConversion"/>
  </si>
  <si>
    <t>교직원사례비</t>
    <phoneticPr fontId="1" type="noConversion"/>
  </si>
  <si>
    <t>직원4대보험료</t>
    <phoneticPr fontId="1" type="noConversion"/>
  </si>
  <si>
    <t>심방비</t>
    <phoneticPr fontId="1" type="noConversion"/>
  </si>
  <si>
    <t>교구지원비</t>
    <phoneticPr fontId="1" type="noConversion"/>
  </si>
  <si>
    <t>목회행정비</t>
    <phoneticPr fontId="1" type="noConversion"/>
  </si>
  <si>
    <t>목적지출</t>
    <phoneticPr fontId="1" type="noConversion"/>
  </si>
  <si>
    <t xml:space="preserve">       중등부</t>
    <phoneticPr fontId="1" type="noConversion"/>
  </si>
  <si>
    <t>2024년 예산</t>
    <phoneticPr fontId="3" type="noConversion"/>
  </si>
  <si>
    <t xml:space="preserve">2024년 실적 </t>
    <phoneticPr fontId="3" type="noConversion"/>
  </si>
  <si>
    <t>분립개척헌금</t>
    <phoneticPr fontId="1" type="noConversion"/>
  </si>
  <si>
    <t xml:space="preserve">  임차보증금</t>
    <phoneticPr fontId="3" type="noConversion"/>
  </si>
  <si>
    <t xml:space="preserve">        위원회</t>
  </si>
  <si>
    <t xml:space="preserve">        홀리보이스남성합창단</t>
  </si>
  <si>
    <t xml:space="preserve">        소리엘크로마하프찬양단</t>
  </si>
  <si>
    <t xml:space="preserve">        거룩한향기워십찬양단</t>
  </si>
  <si>
    <t xml:space="preserve">        플릇앙상블찬양단</t>
  </si>
  <si>
    <t xml:space="preserve">        오카엘찬양단</t>
  </si>
  <si>
    <t xml:space="preserve">        샬롬찬양단</t>
  </si>
  <si>
    <t xml:space="preserve">        선교사지원팀</t>
  </si>
  <si>
    <t xml:space="preserve">        세계선교기획팀</t>
  </si>
  <si>
    <t xml:space="preserve">        이주민지원팀</t>
  </si>
  <si>
    <t xml:space="preserve">        홀리핸즈팀</t>
  </si>
  <si>
    <t xml:space="preserve">        선교후원금(교회기관)</t>
  </si>
  <si>
    <t>통일선교위원회</t>
  </si>
  <si>
    <t xml:space="preserve">        통일민섬김팀</t>
  </si>
  <si>
    <t xml:space="preserve">        통일선교중보기도팀</t>
  </si>
  <si>
    <t xml:space="preserve">        화요전도팀</t>
  </si>
  <si>
    <t xml:space="preserve">        천사가게팀</t>
  </si>
  <si>
    <t xml:space="preserve">        하늘사랑인형극팀</t>
  </si>
  <si>
    <t xml:space="preserve">        반석위에 방주팀</t>
  </si>
  <si>
    <t xml:space="preserve">        사랑의긍휼팀</t>
  </si>
  <si>
    <t xml:space="preserve">        일대일제자양육팀</t>
  </si>
  <si>
    <t xml:space="preserve">        소그룹제자훈련</t>
  </si>
  <si>
    <t xml:space="preserve">        선한목자학교</t>
  </si>
  <si>
    <t xml:space="preserve">        성경일독학교</t>
  </si>
  <si>
    <t xml:space="preserve">        2교육위원회</t>
  </si>
  <si>
    <t>가정사역위원회</t>
  </si>
  <si>
    <t xml:space="preserve">        가정예배기획팀</t>
  </si>
  <si>
    <t xml:space="preserve">        부모학교팀</t>
  </si>
  <si>
    <t xml:space="preserve">        부부학교팀</t>
  </si>
  <si>
    <t xml:space="preserve">        후반기학교팀</t>
  </si>
  <si>
    <t xml:space="preserve">        상담코칭팀</t>
  </si>
  <si>
    <t xml:space="preserve">        가정사역위원회</t>
  </si>
  <si>
    <t xml:space="preserve">        신혼부부팀</t>
  </si>
  <si>
    <t xml:space="preserve">        예반까페팀</t>
  </si>
  <si>
    <t xml:space="preserve">        수요식당팀</t>
  </si>
  <si>
    <t xml:space="preserve">        주일식당팀</t>
  </si>
  <si>
    <t xml:space="preserve">        봉사위원회</t>
  </si>
  <si>
    <t>경조위원회</t>
  </si>
  <si>
    <t xml:space="preserve">        결혼예식팀</t>
  </si>
  <si>
    <t xml:space="preserve">        경조위원회</t>
  </si>
  <si>
    <t xml:space="preserve">        차량운행팀(버스)</t>
  </si>
  <si>
    <t xml:space="preserve">        분립개척적립금</t>
  </si>
  <si>
    <t xml:space="preserve">        교육관임대료및이자</t>
  </si>
  <si>
    <t xml:space="preserve">        선교비젼적립금</t>
  </si>
  <si>
    <t xml:space="preserve">        미디어적립금</t>
  </si>
  <si>
    <t xml:space="preserve">        시설충당금적립금</t>
  </si>
  <si>
    <t xml:space="preserve">        행정기획팀</t>
  </si>
  <si>
    <t xml:space="preserve">        아카이브팀</t>
  </si>
  <si>
    <t xml:space="preserve">        시설관리자 교육비</t>
  </si>
  <si>
    <t xml:space="preserve">        전시기획팀</t>
  </si>
  <si>
    <t xml:space="preserve">        출판기획팀</t>
  </si>
  <si>
    <t xml:space="preserve">        시설적립금</t>
  </si>
  <si>
    <t xml:space="preserve">        크리스마스트리</t>
  </si>
  <si>
    <t xml:space="preserve">        에코처치팀</t>
  </si>
  <si>
    <t xml:space="preserve">        음영팀</t>
  </si>
  <si>
    <t xml:space="preserve">        식당지원비</t>
  </si>
  <si>
    <t xml:space="preserve">        교구지원비</t>
  </si>
  <si>
    <t xml:space="preserve">        외부협력지원금</t>
  </si>
  <si>
    <t xml:space="preserve">        청소용역관리비</t>
  </si>
  <si>
    <t xml:space="preserve">  기     타</t>
    <phoneticPr fontId="1" type="noConversion"/>
  </si>
  <si>
    <t xml:space="preserve">  수입 이자</t>
    <phoneticPr fontId="1" type="noConversion"/>
  </si>
  <si>
    <t>전년이월금 중 본예산 편입</t>
    <phoneticPr fontId="1" type="noConversion"/>
  </si>
  <si>
    <t>예산대비
(%)</t>
    <phoneticPr fontId="1" type="noConversion"/>
  </si>
  <si>
    <t>2024년 예산</t>
    <phoneticPr fontId="1" type="noConversion"/>
  </si>
  <si>
    <t>2024년 실적</t>
    <phoneticPr fontId="1" type="noConversion"/>
  </si>
  <si>
    <t>지역문화선교위원회</t>
    <phoneticPr fontId="1" type="noConversion"/>
  </si>
  <si>
    <t>지출총계</t>
    <phoneticPr fontId="1" type="noConversion"/>
  </si>
  <si>
    <t xml:space="preserve">        새가족만찬(4분기)</t>
  </si>
  <si>
    <t>예배위원회</t>
    <phoneticPr fontId="1" type="noConversion"/>
  </si>
  <si>
    <t>중보기도위원회</t>
    <phoneticPr fontId="1" type="noConversion"/>
  </si>
  <si>
    <t xml:space="preserve">        봉헌팀</t>
    <phoneticPr fontId="1" type="noConversion"/>
  </si>
  <si>
    <t xml:space="preserve">        위원회</t>
    <phoneticPr fontId="1" type="noConversion"/>
  </si>
  <si>
    <t xml:space="preserve">        예배팀</t>
    <phoneticPr fontId="1" type="noConversion"/>
  </si>
  <si>
    <t xml:space="preserve">        성찬팀</t>
    <phoneticPr fontId="1" type="noConversion"/>
  </si>
  <si>
    <t xml:space="preserve">        프렌즈콰이어(어린이)</t>
    <phoneticPr fontId="1" type="noConversion"/>
  </si>
  <si>
    <t xml:space="preserve">        거룩한빛찬양대</t>
    <phoneticPr fontId="1" type="noConversion"/>
  </si>
  <si>
    <t xml:space="preserve">        할렐루야찬양대</t>
    <phoneticPr fontId="1" type="noConversion"/>
  </si>
  <si>
    <t xml:space="preserve">        새빛찬양대</t>
    <phoneticPr fontId="1" type="noConversion"/>
  </si>
  <si>
    <t xml:space="preserve">        중보기도팀</t>
    <phoneticPr fontId="1" type="noConversion"/>
  </si>
  <si>
    <t xml:space="preserve">        중보기도위원회</t>
    <phoneticPr fontId="1" type="noConversion"/>
  </si>
  <si>
    <t>위원회</t>
    <phoneticPr fontId="1" type="noConversion"/>
  </si>
  <si>
    <t>선교비젼적립금</t>
    <phoneticPr fontId="1" type="noConversion"/>
  </si>
  <si>
    <t>주차장임대료</t>
    <phoneticPr fontId="1" type="noConversion"/>
  </si>
  <si>
    <t>금융비용 (이자)</t>
    <phoneticPr fontId="1" type="noConversion"/>
  </si>
  <si>
    <t>중보기도팀</t>
    <phoneticPr fontId="1" type="noConversion"/>
  </si>
  <si>
    <t>전월세지원</t>
    <phoneticPr fontId="1" type="noConversion"/>
  </si>
  <si>
    <t>외부협력지원금</t>
    <phoneticPr fontId="1" type="noConversion"/>
  </si>
  <si>
    <t>순환셔틀운영비</t>
    <phoneticPr fontId="1" type="noConversion"/>
  </si>
  <si>
    <t>차량운행팀(버스)</t>
    <phoneticPr fontId="1" type="noConversion"/>
  </si>
  <si>
    <t>차량렌트비</t>
    <phoneticPr fontId="1" type="noConversion"/>
  </si>
  <si>
    <t>차량유지비</t>
    <phoneticPr fontId="1" type="noConversion"/>
  </si>
  <si>
    <t>반석위에방주팀</t>
    <phoneticPr fontId="1" type="noConversion"/>
  </si>
  <si>
    <t>식당지원비</t>
    <phoneticPr fontId="1" type="noConversion"/>
  </si>
  <si>
    <t>차량수리비</t>
    <phoneticPr fontId="1" type="noConversion"/>
  </si>
  <si>
    <t>하늘사랑인형극팀</t>
    <phoneticPr fontId="1" type="noConversion"/>
  </si>
  <si>
    <t>결혼예식팀</t>
    <phoneticPr fontId="1" type="noConversion"/>
  </si>
  <si>
    <t>사회선교팀</t>
    <phoneticPr fontId="1" type="noConversion"/>
  </si>
  <si>
    <t>화요전도팀</t>
    <phoneticPr fontId="1" type="noConversion"/>
  </si>
  <si>
    <t xml:space="preserve">      수입이자</t>
    <phoneticPr fontId="1" type="noConversion"/>
  </si>
  <si>
    <t>바나바운구팀</t>
    <phoneticPr fontId="1" type="noConversion"/>
  </si>
  <si>
    <t xml:space="preserve">      기타수입</t>
    <phoneticPr fontId="1" type="noConversion"/>
  </si>
  <si>
    <t>상조팀</t>
    <phoneticPr fontId="1" type="noConversion"/>
  </si>
  <si>
    <t>통일민양육팀</t>
    <phoneticPr fontId="1" type="noConversion"/>
  </si>
  <si>
    <t xml:space="preserve">      임차보증금</t>
    <phoneticPr fontId="1" type="noConversion"/>
  </si>
  <si>
    <t>통일선교기획팀</t>
    <phoneticPr fontId="1" type="noConversion"/>
  </si>
  <si>
    <t>통일선교위원회</t>
    <phoneticPr fontId="1" type="noConversion"/>
  </si>
  <si>
    <t>선교후원금(교회기관)</t>
    <phoneticPr fontId="1" type="noConversion"/>
  </si>
  <si>
    <t>크로스로드선교팀</t>
    <phoneticPr fontId="1" type="noConversion"/>
  </si>
  <si>
    <t>홀리핸즈팀</t>
    <phoneticPr fontId="1" type="noConversion"/>
  </si>
  <si>
    <t>예반카페팀</t>
    <phoneticPr fontId="1" type="noConversion"/>
  </si>
  <si>
    <t>미용선교팀</t>
    <phoneticPr fontId="1" type="noConversion"/>
  </si>
  <si>
    <t>꽃꽂이팀</t>
    <phoneticPr fontId="1" type="noConversion"/>
  </si>
  <si>
    <t>콘텐츠제작팀</t>
    <phoneticPr fontId="1" type="noConversion"/>
  </si>
  <si>
    <t>음영팀</t>
    <phoneticPr fontId="1" type="noConversion"/>
  </si>
  <si>
    <t>새가족정착팀</t>
    <phoneticPr fontId="1" type="noConversion"/>
  </si>
  <si>
    <t>에코처치팀</t>
    <phoneticPr fontId="1" type="noConversion"/>
  </si>
  <si>
    <t>새가족양육팀</t>
    <phoneticPr fontId="1" type="noConversion"/>
  </si>
  <si>
    <t>이주민선교팀</t>
    <phoneticPr fontId="1" type="noConversion"/>
  </si>
  <si>
    <t>전시기획팀</t>
    <phoneticPr fontId="1" type="noConversion"/>
  </si>
  <si>
    <t>신혼부부팀</t>
    <phoneticPr fontId="1" type="noConversion"/>
  </si>
  <si>
    <t>상담코칭팀</t>
    <phoneticPr fontId="1" type="noConversion"/>
  </si>
  <si>
    <t>부부학교팀</t>
    <phoneticPr fontId="1" type="noConversion"/>
  </si>
  <si>
    <t>부모학교팀</t>
    <phoneticPr fontId="1" type="noConversion"/>
  </si>
  <si>
    <t>도시가스및연료비</t>
    <phoneticPr fontId="1" type="noConversion"/>
  </si>
  <si>
    <t>집기비품 구입비</t>
    <phoneticPr fontId="1" type="noConversion"/>
  </si>
  <si>
    <t>소그룹제자훈련</t>
    <phoneticPr fontId="1" type="noConversion"/>
  </si>
  <si>
    <t>일대일제자양육팀</t>
    <phoneticPr fontId="1" type="noConversion"/>
  </si>
  <si>
    <t>알파팀</t>
    <phoneticPr fontId="1" type="noConversion"/>
  </si>
  <si>
    <t>홀리보이스(남성)</t>
    <phoneticPr fontId="1" type="noConversion"/>
  </si>
  <si>
    <t>새가족만찬(2회)</t>
    <phoneticPr fontId="1" type="noConversion"/>
  </si>
  <si>
    <t>2025년  결산보고</t>
    <phoneticPr fontId="3" type="noConversion"/>
  </si>
  <si>
    <t xml:space="preserve">  (2024. 12. 1 - 2025. 11. 30)  </t>
    <phoneticPr fontId="3" type="noConversion"/>
  </si>
  <si>
    <t>2025년 예산</t>
    <phoneticPr fontId="3" type="noConversion"/>
  </si>
  <si>
    <t xml:space="preserve">2025년 실적 </t>
    <phoneticPr fontId="3" type="noConversion"/>
  </si>
  <si>
    <t>2025년 예산</t>
    <phoneticPr fontId="1" type="noConversion"/>
  </si>
  <si>
    <t>2025년 실적</t>
    <phoneticPr fontId="1" type="noConversion"/>
  </si>
  <si>
    <t xml:space="preserve">        미용선교팀</t>
  </si>
  <si>
    <t xml:space="preserve">        새가족정착팀</t>
  </si>
  <si>
    <t xml:space="preserve">        콘텐츠제작팀</t>
  </si>
  <si>
    <t>룰루랄라우쿨렐레</t>
    <phoneticPr fontId="1" type="noConversion"/>
  </si>
  <si>
    <t>금융비용(이자)</t>
    <phoneticPr fontId="1" type="noConversion"/>
  </si>
  <si>
    <t xml:space="preserve">        선교기도팀</t>
    <phoneticPr fontId="1" type="noConversion"/>
  </si>
  <si>
    <t>교육관임대료</t>
    <phoneticPr fontId="1" type="noConversion"/>
  </si>
  <si>
    <t>2026년 예산 내역서 (안)</t>
    <phoneticPr fontId="1" type="noConversion"/>
  </si>
  <si>
    <t xml:space="preserve">(2025. 12. 1 - 2026. 11. 30)                                                          2025. 12. 01  </t>
    <phoneticPr fontId="1" type="noConversion"/>
  </si>
  <si>
    <t>오케스트라</t>
    <phoneticPr fontId="1" type="noConversion"/>
  </si>
  <si>
    <t>홀리퀸즈 여성중창팀</t>
    <phoneticPr fontId="1" type="noConversion"/>
  </si>
  <si>
    <t>운정색소폰선교팀</t>
    <phoneticPr fontId="1" type="noConversion"/>
  </si>
  <si>
    <t>룰룰랄라우쿨렐레</t>
    <phoneticPr fontId="1" type="noConversion"/>
  </si>
  <si>
    <t>홀리바운스 파워워십</t>
    <phoneticPr fontId="1" type="noConversion"/>
  </si>
  <si>
    <t>소리엘크로마하프</t>
    <phoneticPr fontId="1" type="noConversion"/>
  </si>
  <si>
    <t>거룩한향기워십</t>
    <phoneticPr fontId="1" type="noConversion"/>
  </si>
  <si>
    <t>오카엘하모니</t>
    <phoneticPr fontId="1" type="noConversion"/>
  </si>
  <si>
    <t>장애인/도서관지원팀</t>
    <phoneticPr fontId="1" type="noConversion"/>
  </si>
  <si>
    <t>운정사진선교팀</t>
    <phoneticPr fontId="1" type="noConversion"/>
  </si>
  <si>
    <t>프렌즈콰이어</t>
    <phoneticPr fontId="1" type="noConversion"/>
  </si>
  <si>
    <t>국내선교위원회</t>
    <phoneticPr fontId="1" type="noConversion"/>
  </si>
  <si>
    <t>스포츠선교팀</t>
    <phoneticPr fontId="1" type="noConversion"/>
  </si>
  <si>
    <t>농협대출상환</t>
    <phoneticPr fontId="1" type="noConversion"/>
  </si>
  <si>
    <t>관리팀</t>
    <phoneticPr fontId="1" type="noConversion"/>
  </si>
  <si>
    <t>출판팀</t>
    <phoneticPr fontId="1" type="noConversion"/>
  </si>
  <si>
    <t>시설팀</t>
    <phoneticPr fontId="1" type="noConversion"/>
  </si>
  <si>
    <t>재정팀</t>
    <phoneticPr fontId="1" type="noConversion"/>
  </si>
  <si>
    <t>할렐루야찬양대</t>
    <phoneticPr fontId="1" type="noConversion"/>
  </si>
  <si>
    <t>거룩한빛찬양대</t>
    <phoneticPr fontId="1" type="noConversion"/>
  </si>
  <si>
    <t>자산관리팀</t>
    <phoneticPr fontId="1" type="noConversion"/>
  </si>
  <si>
    <t>행정지원실</t>
    <phoneticPr fontId="1" type="noConversion"/>
  </si>
  <si>
    <t>예비비</t>
    <phoneticPr fontId="1" type="noConversion"/>
  </si>
  <si>
    <t>기타</t>
    <phoneticPr fontId="1" type="noConversion"/>
  </si>
  <si>
    <t>2025년 12월 7일</t>
    <phoneticPr fontId="3" type="noConversion"/>
  </si>
  <si>
    <t xml:space="preserve">       추수감사</t>
    <phoneticPr fontId="1" type="noConversion"/>
  </si>
  <si>
    <t>기획행정위원회</t>
    <phoneticPr fontId="1" type="noConversion"/>
  </si>
  <si>
    <t>시설관리자 교육비</t>
    <phoneticPr fontId="1" type="noConversion"/>
  </si>
  <si>
    <t>2026년 수 입 헌 금</t>
    <phoneticPr fontId="1" type="noConversion"/>
  </si>
  <si>
    <t>라엘찬양단</t>
    <phoneticPr fontId="1" type="noConversion"/>
  </si>
  <si>
    <t>청년부</t>
    <phoneticPr fontId="1" type="noConversion"/>
  </si>
  <si>
    <t>에버그린실버찬양단</t>
    <phoneticPr fontId="1" type="noConversion"/>
  </si>
  <si>
    <t xml:space="preserve">       건축헌금</t>
    <phoneticPr fontId="1" type="noConversion"/>
  </si>
  <si>
    <t>경조위원회</t>
    <phoneticPr fontId="1" type="noConversion"/>
  </si>
  <si>
    <t>차량위원회</t>
    <phoneticPr fontId="1" type="noConversion"/>
  </si>
  <si>
    <t>미디어위원회</t>
    <phoneticPr fontId="1" type="noConversion"/>
  </si>
  <si>
    <t>문화선교위원회</t>
    <phoneticPr fontId="1" type="noConversion"/>
  </si>
  <si>
    <t>2교육위원회</t>
    <phoneticPr fontId="1" type="noConversion"/>
  </si>
  <si>
    <t>가정사역위원회</t>
    <phoneticPr fontId="1" type="noConversion"/>
  </si>
  <si>
    <t>새가족위원회</t>
    <phoneticPr fontId="1" type="noConversion"/>
  </si>
  <si>
    <t>시니어위원회</t>
    <phoneticPr fontId="1" type="noConversion"/>
  </si>
  <si>
    <t>봉사위원회</t>
    <phoneticPr fontId="1" type="noConversion"/>
  </si>
  <si>
    <t>1교육위원회</t>
    <phoneticPr fontId="1" type="noConversion"/>
  </si>
  <si>
    <t>스포츠선교위원회</t>
    <phoneticPr fontId="1" type="noConversion"/>
  </si>
  <si>
    <t>세계선교위원회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</si>
</sst>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176" formatCode="0.0_ "/>
    <numFmt numFmtId="177" formatCode="#,##0.0_ "/>
    <numFmt numFmtId="178" formatCode="#,##0_ "/>
    <numFmt numFmtId="179" formatCode="#,##0_);[Red]\(#,##0\)"/>
  </numFmts>
  <fonts count="28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돋움"/>
      <family val="3"/>
      <charset val="129"/>
    </font>
    <font>
      <b/>
      <sz val="14"/>
      <name val="굴림체"/>
      <family val="3"/>
      <charset val="129"/>
    </font>
    <font>
      <b/>
      <sz val="16"/>
      <name val="굴림체"/>
      <family val="3"/>
      <charset val="129"/>
    </font>
    <font>
      <b/>
      <sz val="16"/>
      <name val="돋움"/>
      <family val="3"/>
      <charset val="129"/>
    </font>
    <font>
      <sz val="9"/>
      <name val="굴림체"/>
      <family val="3"/>
      <charset val="129"/>
    </font>
    <font>
      <sz val="11"/>
      <name val="돋움"/>
      <family val="3"/>
      <charset val="129"/>
    </font>
    <font>
      <b/>
      <sz val="11"/>
      <name val="굴림체"/>
      <family val="3"/>
      <charset val="129"/>
    </font>
    <font>
      <sz val="11"/>
      <name val="굴림체"/>
      <family val="3"/>
      <charset val="129"/>
    </font>
    <font>
      <sz val="12"/>
      <name val="굴림체"/>
      <family val="3"/>
      <charset val="129"/>
    </font>
    <font>
      <b/>
      <sz val="12"/>
      <name val="굴림체"/>
      <family val="3"/>
      <charset val="129"/>
    </font>
    <font>
      <b/>
      <sz val="12"/>
      <name val="맑은 고딕"/>
      <family val="3"/>
      <charset val="129"/>
      <scheme val="major"/>
    </font>
    <font>
      <b/>
      <sz val="11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ajor"/>
    </font>
    <font>
      <sz val="11"/>
      <name val="맑은 고딕"/>
      <family val="3"/>
      <charset val="129"/>
      <scheme val="major"/>
    </font>
    <font>
      <b/>
      <sz val="11"/>
      <color theme="1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inor"/>
    </font>
    <font>
      <b/>
      <sz val="20"/>
      <name val="맑은 고딕"/>
      <family val="3"/>
      <charset val="129"/>
      <scheme val="major"/>
    </font>
    <font>
      <b/>
      <sz val="36"/>
      <name val="굴림체"/>
      <family val="3"/>
      <charset val="129"/>
    </font>
    <font>
      <b/>
      <sz val="12"/>
      <color theme="1"/>
      <name val="굴림체"/>
      <family val="3"/>
      <charset val="129"/>
    </font>
    <font>
      <b/>
      <sz val="11"/>
      <color theme="1"/>
      <name val="굴림체"/>
      <family val="3"/>
      <charset val="129"/>
    </font>
    <font>
      <sz val="11"/>
      <color theme="1"/>
      <name val="굴림체"/>
      <family val="3"/>
      <charset val="129"/>
    </font>
    <font>
      <b/>
      <sz val="14"/>
      <name val="맑은 고딕"/>
      <family val="3"/>
      <charset val="129"/>
      <scheme val="major"/>
    </font>
    <font>
      <sz val="9"/>
      <color theme="1"/>
      <name val="굴림체"/>
      <family val="3"/>
      <charset val="129"/>
    </font>
    <font>
      <b/>
      <sz val="12"/>
      <color theme="1"/>
      <name val="맑은 고딕"/>
      <family val="3"/>
      <charset val="129"/>
      <scheme val="maj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3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auto="1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 style="double">
        <color auto="1"/>
      </bottom>
      <diagonal/>
    </border>
    <border>
      <left/>
      <right style="medium">
        <color indexed="64"/>
      </right>
      <top style="double">
        <color auto="1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double">
        <color indexed="64"/>
      </right>
      <top/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double">
        <color indexed="64"/>
      </right>
      <top style="thin">
        <color auto="1"/>
      </top>
      <bottom style="medium">
        <color auto="1"/>
      </bottom>
      <diagonal/>
    </border>
    <border>
      <left style="double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double">
        <color indexed="64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/>
      <bottom style="medium">
        <color auto="1"/>
      </bottom>
      <diagonal/>
    </border>
    <border>
      <left style="thin">
        <color indexed="64"/>
      </left>
      <right style="double">
        <color indexed="64"/>
      </right>
      <top/>
      <bottom style="medium">
        <color auto="1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auto="1"/>
      </top>
      <bottom style="thin">
        <color indexed="64"/>
      </bottom>
      <diagonal/>
    </border>
    <border>
      <left/>
      <right style="double">
        <color indexed="64"/>
      </right>
      <top style="double">
        <color auto="1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auto="1"/>
      </top>
      <bottom style="thin">
        <color auto="1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auto="1"/>
      </top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double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0" fontId="2" fillId="0" borderId="0">
      <alignment vertical="center"/>
    </xf>
  </cellStyleXfs>
  <cellXfs count="290">
    <xf numFmtId="0" fontId="0" fillId="0" borderId="0" xfId="0">
      <alignment vertical="center"/>
    </xf>
    <xf numFmtId="3" fontId="0" fillId="0" borderId="0" xfId="0" applyNumberFormat="1">
      <alignment vertical="center"/>
    </xf>
    <xf numFmtId="176" fontId="0" fillId="0" borderId="0" xfId="0" applyNumberFormat="1">
      <alignment vertical="center"/>
    </xf>
    <xf numFmtId="0" fontId="7" fillId="0" borderId="0" xfId="0" applyFont="1" applyAlignment="1">
      <alignment horizontal="center"/>
    </xf>
    <xf numFmtId="41" fontId="7" fillId="0" borderId="0" xfId="2" applyFont="1"/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10" fillId="0" borderId="10" xfId="0" applyFont="1" applyBorder="1">
      <alignment vertical="center"/>
    </xf>
    <xf numFmtId="0" fontId="10" fillId="0" borderId="12" xfId="0" applyFont="1" applyBorder="1">
      <alignment vertical="center"/>
    </xf>
    <xf numFmtId="0" fontId="9" fillId="0" borderId="18" xfId="0" applyFont="1" applyBorder="1" applyAlignment="1">
      <alignment horizontal="center" vertical="center"/>
    </xf>
    <xf numFmtId="0" fontId="9" fillId="0" borderId="16" xfId="0" applyFont="1" applyBorder="1">
      <alignment vertical="center"/>
    </xf>
    <xf numFmtId="0" fontId="10" fillId="0" borderId="5" xfId="0" applyFont="1" applyBorder="1">
      <alignment vertical="center"/>
    </xf>
    <xf numFmtId="0" fontId="9" fillId="0" borderId="8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9" fillId="0" borderId="16" xfId="0" applyFont="1" applyBorder="1" applyAlignment="1">
      <alignment horizontal="right" vertical="center"/>
    </xf>
    <xf numFmtId="41" fontId="15" fillId="0" borderId="0" xfId="5" applyNumberFormat="1" applyFont="1" applyAlignment="1">
      <alignment horizontal="left" vertical="center"/>
    </xf>
    <xf numFmtId="41" fontId="15" fillId="0" borderId="0" xfId="4" applyFont="1" applyBorder="1" applyAlignment="1">
      <alignment horizontal="right" vertical="center"/>
    </xf>
    <xf numFmtId="0" fontId="10" fillId="0" borderId="59" xfId="0" applyFont="1" applyBorder="1">
      <alignment vertical="center"/>
    </xf>
    <xf numFmtId="178" fontId="0" fillId="0" borderId="0" xfId="0" applyNumberFormat="1">
      <alignment vertical="center"/>
    </xf>
    <xf numFmtId="0" fontId="11" fillId="0" borderId="23" xfId="0" applyFont="1" applyBorder="1" applyAlignment="1">
      <alignment horizontal="left" vertical="center"/>
    </xf>
    <xf numFmtId="0" fontId="10" fillId="0" borderId="24" xfId="0" applyFont="1" applyBorder="1">
      <alignment vertical="center"/>
    </xf>
    <xf numFmtId="41" fontId="0" fillId="0" borderId="0" xfId="0" applyNumberFormat="1">
      <alignment vertical="center"/>
    </xf>
    <xf numFmtId="41" fontId="17" fillId="0" borderId="38" xfId="4" applyFont="1" applyBorder="1" applyAlignment="1">
      <alignment horizontal="left" vertical="center"/>
    </xf>
    <xf numFmtId="41" fontId="17" fillId="0" borderId="41" xfId="4" applyFont="1" applyBorder="1" applyAlignment="1">
      <alignment horizontal="left" vertical="center"/>
    </xf>
    <xf numFmtId="41" fontId="17" fillId="0" borderId="39" xfId="4" applyFont="1" applyBorder="1" applyAlignment="1">
      <alignment horizontal="left" vertical="center"/>
    </xf>
    <xf numFmtId="41" fontId="17" fillId="0" borderId="42" xfId="4" applyFont="1" applyBorder="1" applyAlignment="1">
      <alignment horizontal="left" vertical="center"/>
    </xf>
    <xf numFmtId="41" fontId="16" fillId="0" borderId="43" xfId="4" applyFont="1" applyBorder="1" applyAlignment="1">
      <alignment horizontal="right" vertical="center"/>
    </xf>
    <xf numFmtId="41" fontId="17" fillId="0" borderId="44" xfId="4" applyFont="1" applyBorder="1" applyAlignment="1">
      <alignment horizontal="left" vertical="center"/>
    </xf>
    <xf numFmtId="41" fontId="16" fillId="0" borderId="40" xfId="4" applyFont="1" applyBorder="1" applyAlignment="1">
      <alignment horizontal="right" vertical="center"/>
    </xf>
    <xf numFmtId="41" fontId="16" fillId="0" borderId="52" xfId="5" applyNumberFormat="1" applyFont="1" applyBorder="1" applyAlignment="1">
      <alignment horizontal="right" vertical="center"/>
    </xf>
    <xf numFmtId="41" fontId="16" fillId="0" borderId="47" xfId="4" applyFont="1" applyBorder="1" applyAlignment="1">
      <alignment horizontal="right" vertical="center"/>
    </xf>
    <xf numFmtId="41" fontId="16" fillId="0" borderId="17" xfId="5" applyNumberFormat="1" applyFont="1" applyBorder="1" applyAlignment="1">
      <alignment horizontal="right" vertical="center"/>
    </xf>
    <xf numFmtId="41" fontId="17" fillId="0" borderId="53" xfId="4" applyFont="1" applyBorder="1" applyAlignment="1">
      <alignment horizontal="right" vertical="center"/>
    </xf>
    <xf numFmtId="41" fontId="16" fillId="0" borderId="54" xfId="4" applyFont="1" applyBorder="1" applyAlignment="1">
      <alignment horizontal="right" vertical="center"/>
    </xf>
    <xf numFmtId="41" fontId="17" fillId="0" borderId="43" xfId="4" applyFont="1" applyBorder="1" applyAlignment="1">
      <alignment horizontal="right" vertical="center"/>
    </xf>
    <xf numFmtId="41" fontId="17" fillId="0" borderId="46" xfId="4" applyFont="1" applyBorder="1" applyAlignment="1">
      <alignment horizontal="left" vertical="center"/>
    </xf>
    <xf numFmtId="41" fontId="14" fillId="2" borderId="50" xfId="4" applyFont="1" applyFill="1" applyBorder="1" applyAlignment="1">
      <alignment horizontal="center" vertical="center"/>
    </xf>
    <xf numFmtId="41" fontId="17" fillId="0" borderId="0" xfId="5" applyNumberFormat="1" applyFont="1" applyAlignment="1">
      <alignment horizontal="left" vertical="center"/>
    </xf>
    <xf numFmtId="41" fontId="16" fillId="0" borderId="49" xfId="4" applyFont="1" applyBorder="1" applyAlignment="1">
      <alignment horizontal="right" vertical="center"/>
    </xf>
    <xf numFmtId="41" fontId="18" fillId="2" borderId="56" xfId="4" applyFont="1" applyFill="1" applyBorder="1" applyAlignment="1">
      <alignment horizontal="right" vertical="center"/>
    </xf>
    <xf numFmtId="0" fontId="19" fillId="0" borderId="0" xfId="0" applyFont="1">
      <alignment vertical="center"/>
    </xf>
    <xf numFmtId="41" fontId="13" fillId="0" borderId="33" xfId="4" applyFont="1" applyBorder="1" applyAlignment="1">
      <alignment horizontal="center" vertical="center"/>
    </xf>
    <xf numFmtId="41" fontId="13" fillId="0" borderId="32" xfId="4" applyFont="1" applyBorder="1" applyAlignment="1">
      <alignment horizontal="center" vertical="center"/>
    </xf>
    <xf numFmtId="0" fontId="10" fillId="0" borderId="61" xfId="0" applyFont="1" applyBorder="1" applyAlignment="1">
      <alignment horizontal="left" vertical="center"/>
    </xf>
    <xf numFmtId="0" fontId="10" fillId="0" borderId="63" xfId="0" applyFont="1" applyBorder="1" applyAlignment="1">
      <alignment horizontal="left" vertical="center"/>
    </xf>
    <xf numFmtId="0" fontId="10" fillId="0" borderId="23" xfId="0" applyFont="1" applyBorder="1" applyAlignment="1">
      <alignment horizontal="left" vertical="center"/>
    </xf>
    <xf numFmtId="0" fontId="10" fillId="0" borderId="64" xfId="0" applyFont="1" applyBorder="1" applyAlignment="1">
      <alignment horizontal="left" vertical="center"/>
    </xf>
    <xf numFmtId="0" fontId="10" fillId="0" borderId="21" xfId="0" applyFont="1" applyBorder="1" applyAlignment="1">
      <alignment horizontal="left" vertical="center"/>
    </xf>
    <xf numFmtId="0" fontId="10" fillId="0" borderId="65" xfId="0" applyFont="1" applyBorder="1" applyAlignment="1">
      <alignment horizontal="center" vertical="center"/>
    </xf>
    <xf numFmtId="0" fontId="10" fillId="0" borderId="17" xfId="0" applyFont="1" applyBorder="1">
      <alignment vertical="center"/>
    </xf>
    <xf numFmtId="0" fontId="10" fillId="0" borderId="22" xfId="0" applyFont="1" applyBorder="1">
      <alignment vertical="center"/>
    </xf>
    <xf numFmtId="0" fontId="9" fillId="0" borderId="10" xfId="0" applyFont="1" applyBorder="1" applyAlignment="1">
      <alignment horizontal="right" vertical="center"/>
    </xf>
    <xf numFmtId="0" fontId="22" fillId="0" borderId="19" xfId="0" applyFont="1" applyBorder="1" applyAlignment="1">
      <alignment horizontal="center" vertical="center"/>
    </xf>
    <xf numFmtId="0" fontId="23" fillId="0" borderId="70" xfId="0" applyFont="1" applyBorder="1">
      <alignment vertical="center"/>
    </xf>
    <xf numFmtId="0" fontId="24" fillId="0" borderId="71" xfId="0" applyFont="1" applyBorder="1">
      <alignment vertical="center"/>
    </xf>
    <xf numFmtId="0" fontId="24" fillId="0" borderId="72" xfId="0" applyFont="1" applyBorder="1">
      <alignment vertical="center"/>
    </xf>
    <xf numFmtId="0" fontId="24" fillId="0" borderId="73" xfId="0" applyFont="1" applyBorder="1">
      <alignment vertical="center"/>
    </xf>
    <xf numFmtId="0" fontId="23" fillId="0" borderId="74" xfId="0" applyFont="1" applyBorder="1">
      <alignment vertical="center"/>
    </xf>
    <xf numFmtId="0" fontId="23" fillId="0" borderId="73" xfId="0" applyFont="1" applyBorder="1">
      <alignment vertical="center"/>
    </xf>
    <xf numFmtId="0" fontId="23" fillId="0" borderId="66" xfId="0" applyFont="1" applyBorder="1">
      <alignment vertical="center"/>
    </xf>
    <xf numFmtId="3" fontId="24" fillId="0" borderId="9" xfId="0" applyNumberFormat="1" applyFont="1" applyBorder="1">
      <alignment vertical="center"/>
    </xf>
    <xf numFmtId="3" fontId="24" fillId="0" borderId="28" xfId="0" applyNumberFormat="1" applyFont="1" applyBorder="1">
      <alignment vertical="center"/>
    </xf>
    <xf numFmtId="3" fontId="24" fillId="0" borderId="27" xfId="0" applyNumberFormat="1" applyFont="1" applyBorder="1">
      <alignment vertical="center"/>
    </xf>
    <xf numFmtId="3" fontId="24" fillId="0" borderId="75" xfId="0" applyNumberFormat="1" applyFont="1" applyBorder="1">
      <alignment vertical="center"/>
    </xf>
    <xf numFmtId="3" fontId="24" fillId="0" borderId="1" xfId="0" applyNumberFormat="1" applyFont="1" applyBorder="1">
      <alignment vertical="center"/>
    </xf>
    <xf numFmtId="3" fontId="24" fillId="0" borderId="2" xfId="0" applyNumberFormat="1" applyFont="1" applyBorder="1">
      <alignment vertical="center"/>
    </xf>
    <xf numFmtId="0" fontId="24" fillId="0" borderId="28" xfId="0" applyFont="1" applyBorder="1">
      <alignment vertical="center"/>
    </xf>
    <xf numFmtId="0" fontId="24" fillId="0" borderId="27" xfId="0" applyFont="1" applyBorder="1">
      <alignment vertical="center"/>
    </xf>
    <xf numFmtId="0" fontId="24" fillId="0" borderId="75" xfId="0" applyFont="1" applyBorder="1">
      <alignment vertical="center"/>
    </xf>
    <xf numFmtId="3" fontId="24" fillId="0" borderId="69" xfId="0" applyNumberFormat="1" applyFont="1" applyBorder="1">
      <alignment vertical="center"/>
    </xf>
    <xf numFmtId="3" fontId="24" fillId="0" borderId="58" xfId="0" applyNumberFormat="1" applyFont="1" applyBorder="1">
      <alignment vertical="center"/>
    </xf>
    <xf numFmtId="0" fontId="24" fillId="0" borderId="1" xfId="0" applyFont="1" applyBorder="1">
      <alignment vertical="center"/>
    </xf>
    <xf numFmtId="0" fontId="24" fillId="0" borderId="2" xfId="0" applyFont="1" applyBorder="1">
      <alignment vertical="center"/>
    </xf>
    <xf numFmtId="0" fontId="22" fillId="0" borderId="77" xfId="0" applyFont="1" applyBorder="1" applyAlignment="1">
      <alignment horizontal="center" vertical="center"/>
    </xf>
    <xf numFmtId="0" fontId="23" fillId="0" borderId="78" xfId="0" applyFont="1" applyBorder="1">
      <alignment vertical="center"/>
    </xf>
    <xf numFmtId="0" fontId="24" fillId="0" borderId="79" xfId="0" applyFont="1" applyBorder="1">
      <alignment vertical="center"/>
    </xf>
    <xf numFmtId="0" fontId="24" fillId="0" borderId="48" xfId="0" applyFont="1" applyBorder="1">
      <alignment vertical="center"/>
    </xf>
    <xf numFmtId="0" fontId="24" fillId="0" borderId="80" xfId="0" applyFont="1" applyBorder="1">
      <alignment vertical="center"/>
    </xf>
    <xf numFmtId="0" fontId="23" fillId="0" borderId="17" xfId="0" applyFont="1" applyBorder="1">
      <alignment vertical="center"/>
    </xf>
    <xf numFmtId="0" fontId="23" fillId="0" borderId="80" xfId="0" applyFont="1" applyBorder="1">
      <alignment vertical="center"/>
    </xf>
    <xf numFmtId="0" fontId="24" fillId="0" borderId="17" xfId="0" applyFont="1" applyBorder="1">
      <alignment vertical="center"/>
    </xf>
    <xf numFmtId="0" fontId="23" fillId="0" borderId="79" xfId="0" applyFont="1" applyBorder="1">
      <alignment vertical="center"/>
    </xf>
    <xf numFmtId="0" fontId="23" fillId="0" borderId="48" xfId="0" applyFont="1" applyBorder="1">
      <alignment vertical="center"/>
    </xf>
    <xf numFmtId="0" fontId="24" fillId="0" borderId="59" xfId="0" applyFont="1" applyBorder="1">
      <alignment vertical="center"/>
    </xf>
    <xf numFmtId="41" fontId="18" fillId="4" borderId="37" xfId="4" applyFont="1" applyFill="1" applyBorder="1" applyAlignment="1">
      <alignment horizontal="right" vertical="center"/>
    </xf>
    <xf numFmtId="41" fontId="16" fillId="0" borderId="45" xfId="4" applyFont="1" applyBorder="1" applyAlignment="1">
      <alignment horizontal="right" vertical="center"/>
    </xf>
    <xf numFmtId="41" fontId="18" fillId="4" borderId="35" xfId="4" applyFont="1" applyFill="1" applyBorder="1" applyAlignment="1">
      <alignment horizontal="right" vertical="center"/>
    </xf>
    <xf numFmtId="41" fontId="17" fillId="0" borderId="40" xfId="4" applyFont="1" applyBorder="1" applyAlignment="1">
      <alignment horizontal="center" vertical="center"/>
    </xf>
    <xf numFmtId="41" fontId="14" fillId="4" borderId="34" xfId="4" applyFont="1" applyFill="1" applyBorder="1" applyAlignment="1">
      <alignment horizontal="left" vertical="center"/>
    </xf>
    <xf numFmtId="41" fontId="14" fillId="4" borderId="36" xfId="4" applyFont="1" applyFill="1" applyBorder="1" applyAlignment="1">
      <alignment horizontal="left" vertical="center"/>
    </xf>
    <xf numFmtId="41" fontId="18" fillId="4" borderId="36" xfId="5" applyNumberFormat="1" applyFont="1" applyFill="1" applyBorder="1" applyAlignment="1">
      <alignment horizontal="center" vertical="center"/>
    </xf>
    <xf numFmtId="41" fontId="17" fillId="0" borderId="49" xfId="4" applyFont="1" applyBorder="1" applyAlignment="1">
      <alignment horizontal="right" vertical="center"/>
    </xf>
    <xf numFmtId="41" fontId="14" fillId="4" borderId="35" xfId="4" applyFont="1" applyFill="1" applyBorder="1" applyAlignment="1">
      <alignment horizontal="right" vertical="center"/>
    </xf>
    <xf numFmtId="179" fontId="7" fillId="0" borderId="0" xfId="2" applyNumberFormat="1" applyFont="1"/>
    <xf numFmtId="179" fontId="12" fillId="0" borderId="3" xfId="0" applyNumberFormat="1" applyFont="1" applyBorder="1" applyAlignment="1">
      <alignment horizontal="center" vertical="center"/>
    </xf>
    <xf numFmtId="179" fontId="24" fillId="0" borderId="9" xfId="0" applyNumberFormat="1" applyFont="1" applyBorder="1">
      <alignment vertical="center"/>
    </xf>
    <xf numFmtId="179" fontId="24" fillId="0" borderId="28" xfId="0" applyNumberFormat="1" applyFont="1" applyBorder="1">
      <alignment vertical="center"/>
    </xf>
    <xf numFmtId="179" fontId="24" fillId="0" borderId="27" xfId="0" applyNumberFormat="1" applyFont="1" applyBorder="1">
      <alignment vertical="center"/>
    </xf>
    <xf numFmtId="179" fontId="24" fillId="0" borderId="75" xfId="0" applyNumberFormat="1" applyFont="1" applyBorder="1">
      <alignment vertical="center"/>
    </xf>
    <xf numFmtId="179" fontId="24" fillId="0" borderId="2" xfId="0" applyNumberFormat="1" applyFont="1" applyBorder="1">
      <alignment vertical="center"/>
    </xf>
    <xf numFmtId="179" fontId="24" fillId="0" borderId="58" xfId="0" applyNumberFormat="1" applyFont="1" applyBorder="1">
      <alignment vertical="center"/>
    </xf>
    <xf numFmtId="179" fontId="0" fillId="0" borderId="0" xfId="0" applyNumberFormat="1">
      <alignment vertical="center"/>
    </xf>
    <xf numFmtId="3" fontId="24" fillId="0" borderId="4" xfId="0" applyNumberFormat="1" applyFont="1" applyBorder="1">
      <alignment vertical="center"/>
    </xf>
    <xf numFmtId="0" fontId="24" fillId="0" borderId="4" xfId="0" applyFont="1" applyBorder="1">
      <alignment vertical="center"/>
    </xf>
    <xf numFmtId="3" fontId="23" fillId="0" borderId="4" xfId="0" applyNumberFormat="1" applyFont="1" applyBorder="1">
      <alignment vertical="center"/>
    </xf>
    <xf numFmtId="178" fontId="9" fillId="0" borderId="58" xfId="1" applyNumberFormat="1" applyFont="1" applyBorder="1" applyAlignment="1">
      <alignment horizontal="right" vertical="center" shrinkToFit="1"/>
    </xf>
    <xf numFmtId="3" fontId="23" fillId="0" borderId="58" xfId="0" applyNumberFormat="1" applyFont="1" applyBorder="1">
      <alignment vertical="center"/>
    </xf>
    <xf numFmtId="178" fontId="23" fillId="0" borderId="58" xfId="0" applyNumberFormat="1" applyFont="1" applyBorder="1" applyAlignment="1">
      <alignment horizontal="right" vertical="center" shrinkToFit="1"/>
    </xf>
    <xf numFmtId="0" fontId="9" fillId="0" borderId="20" xfId="0" applyFont="1" applyBorder="1" applyAlignment="1">
      <alignment horizontal="right" vertical="center"/>
    </xf>
    <xf numFmtId="3" fontId="24" fillId="0" borderId="84" xfId="0" applyNumberFormat="1" applyFont="1" applyBorder="1">
      <alignment vertical="center"/>
    </xf>
    <xf numFmtId="0" fontId="24" fillId="0" borderId="85" xfId="0" applyFont="1" applyBorder="1">
      <alignment vertical="center"/>
    </xf>
    <xf numFmtId="3" fontId="24" fillId="0" borderId="86" xfId="0" applyNumberFormat="1" applyFont="1" applyBorder="1">
      <alignment vertical="center"/>
    </xf>
    <xf numFmtId="0" fontId="24" fillId="0" borderId="87" xfId="0" applyFont="1" applyBorder="1">
      <alignment vertical="center"/>
    </xf>
    <xf numFmtId="3" fontId="23" fillId="0" borderId="86" xfId="0" applyNumberFormat="1" applyFont="1" applyBorder="1">
      <alignment vertical="center"/>
    </xf>
    <xf numFmtId="0" fontId="23" fillId="0" borderId="87" xfId="0" applyFont="1" applyBorder="1">
      <alignment vertical="center"/>
    </xf>
    <xf numFmtId="3" fontId="24" fillId="0" borderId="88" xfId="0" applyNumberFormat="1" applyFont="1" applyBorder="1">
      <alignment vertical="center"/>
    </xf>
    <xf numFmtId="0" fontId="24" fillId="0" borderId="89" xfId="0" applyFont="1" applyBorder="1">
      <alignment vertical="center"/>
    </xf>
    <xf numFmtId="178" fontId="9" fillId="0" borderId="90" xfId="1" applyNumberFormat="1" applyFont="1" applyBorder="1" applyAlignment="1">
      <alignment horizontal="right" vertical="center"/>
    </xf>
    <xf numFmtId="0" fontId="23" fillId="0" borderId="91" xfId="0" applyFont="1" applyBorder="1">
      <alignment vertical="center"/>
    </xf>
    <xf numFmtId="3" fontId="23" fillId="0" borderId="90" xfId="0" applyNumberFormat="1" applyFont="1" applyBorder="1">
      <alignment vertical="center"/>
    </xf>
    <xf numFmtId="176" fontId="9" fillId="0" borderId="91" xfId="0" applyNumberFormat="1" applyFont="1" applyBorder="1" applyAlignment="1">
      <alignment horizontal="right" vertical="center"/>
    </xf>
    <xf numFmtId="0" fontId="24" fillId="0" borderId="84" xfId="0" applyFont="1" applyBorder="1">
      <alignment vertical="center"/>
    </xf>
    <xf numFmtId="3" fontId="24" fillId="0" borderId="90" xfId="0" applyNumberFormat="1" applyFont="1" applyBorder="1">
      <alignment vertical="center"/>
    </xf>
    <xf numFmtId="0" fontId="24" fillId="0" borderId="91" xfId="0" applyFont="1" applyBorder="1">
      <alignment vertical="center"/>
    </xf>
    <xf numFmtId="178" fontId="9" fillId="0" borderId="90" xfId="0" applyNumberFormat="1" applyFont="1" applyBorder="1" applyAlignment="1">
      <alignment horizontal="right" vertical="center"/>
    </xf>
    <xf numFmtId="178" fontId="23" fillId="0" borderId="84" xfId="1" applyNumberFormat="1" applyFont="1" applyBorder="1" applyAlignment="1">
      <alignment horizontal="right" vertical="center"/>
    </xf>
    <xf numFmtId="41" fontId="23" fillId="0" borderId="85" xfId="1" applyFont="1" applyBorder="1" applyAlignment="1">
      <alignment horizontal="right" vertical="center"/>
    </xf>
    <xf numFmtId="178" fontId="23" fillId="0" borderId="92" xfId="1" applyNumberFormat="1" applyFont="1" applyBorder="1" applyAlignment="1">
      <alignment horizontal="right" vertical="center"/>
    </xf>
    <xf numFmtId="41" fontId="23" fillId="0" borderId="93" xfId="1" applyFont="1" applyBorder="1" applyAlignment="1">
      <alignment horizontal="right" vertical="center"/>
    </xf>
    <xf numFmtId="0" fontId="24" fillId="0" borderId="95" xfId="0" applyFont="1" applyBorder="1">
      <alignment vertical="center"/>
    </xf>
    <xf numFmtId="3" fontId="24" fillId="0" borderId="96" xfId="0" applyNumberFormat="1" applyFont="1" applyBorder="1">
      <alignment vertical="center"/>
    </xf>
    <xf numFmtId="0" fontId="24" fillId="0" borderId="97" xfId="0" applyFont="1" applyBorder="1">
      <alignment vertical="center"/>
    </xf>
    <xf numFmtId="3" fontId="24" fillId="0" borderId="92" xfId="0" applyNumberFormat="1" applyFont="1" applyBorder="1">
      <alignment vertical="center"/>
    </xf>
    <xf numFmtId="177" fontId="9" fillId="0" borderId="91" xfId="1" applyNumberFormat="1" applyFont="1" applyBorder="1" applyAlignment="1">
      <alignment horizontal="right" vertical="center"/>
    </xf>
    <xf numFmtId="3" fontId="24" fillId="0" borderId="101" xfId="0" applyNumberFormat="1" applyFont="1" applyBorder="1">
      <alignment vertical="center"/>
    </xf>
    <xf numFmtId="0" fontId="24" fillId="0" borderId="103" xfId="0" applyFont="1" applyBorder="1">
      <alignment vertical="center"/>
    </xf>
    <xf numFmtId="41" fontId="23" fillId="0" borderId="104" xfId="1" applyFont="1" applyBorder="1" applyAlignment="1">
      <alignment horizontal="right" vertical="center"/>
    </xf>
    <xf numFmtId="177" fontId="9" fillId="0" borderId="57" xfId="1" applyNumberFormat="1" applyFont="1" applyBorder="1" applyAlignment="1">
      <alignment horizontal="right" vertical="center"/>
    </xf>
    <xf numFmtId="0" fontId="24" fillId="0" borderId="105" xfId="0" applyFont="1" applyBorder="1">
      <alignment vertical="center"/>
    </xf>
    <xf numFmtId="3" fontId="23" fillId="0" borderId="100" xfId="0" applyNumberFormat="1" applyFont="1" applyBorder="1">
      <alignment vertical="center"/>
    </xf>
    <xf numFmtId="3" fontId="23" fillId="0" borderId="102" xfId="0" applyNumberFormat="1" applyFont="1" applyBorder="1">
      <alignment vertical="center"/>
    </xf>
    <xf numFmtId="0" fontId="23" fillId="0" borderId="106" xfId="0" applyFont="1" applyBorder="1">
      <alignment vertical="center"/>
    </xf>
    <xf numFmtId="0" fontId="23" fillId="0" borderId="105" xfId="0" applyFont="1" applyBorder="1">
      <alignment vertical="center"/>
    </xf>
    <xf numFmtId="0" fontId="24" fillId="0" borderId="86" xfId="0" applyFont="1" applyBorder="1">
      <alignment vertical="center"/>
    </xf>
    <xf numFmtId="0" fontId="23" fillId="0" borderId="107" xfId="0" applyFont="1" applyBorder="1">
      <alignment vertical="center"/>
    </xf>
    <xf numFmtId="176" fontId="9" fillId="0" borderId="107" xfId="0" applyNumberFormat="1" applyFont="1" applyBorder="1" applyAlignment="1">
      <alignment horizontal="right" vertical="center"/>
    </xf>
    <xf numFmtId="41" fontId="23" fillId="0" borderId="97" xfId="1" applyFont="1" applyBorder="1" applyAlignment="1">
      <alignment horizontal="right" vertical="center"/>
    </xf>
    <xf numFmtId="178" fontId="9" fillId="0" borderId="86" xfId="0" applyNumberFormat="1" applyFont="1" applyBorder="1" applyAlignment="1">
      <alignment horizontal="right" vertical="center"/>
    </xf>
    <xf numFmtId="178" fontId="23" fillId="0" borderId="4" xfId="0" applyNumberFormat="1" applyFont="1" applyBorder="1" applyAlignment="1">
      <alignment horizontal="right" vertical="center" shrinkToFit="1"/>
    </xf>
    <xf numFmtId="176" fontId="9" fillId="0" borderId="105" xfId="0" applyNumberFormat="1" applyFont="1" applyBorder="1" applyAlignment="1">
      <alignment horizontal="right" vertical="center"/>
    </xf>
    <xf numFmtId="179" fontId="24" fillId="0" borderId="111" xfId="0" applyNumberFormat="1" applyFont="1" applyBorder="1">
      <alignment vertical="center"/>
    </xf>
    <xf numFmtId="179" fontId="24" fillId="0" borderId="26" xfId="0" applyNumberFormat="1" applyFont="1" applyBorder="1">
      <alignment vertical="center"/>
    </xf>
    <xf numFmtId="179" fontId="12" fillId="0" borderId="112" xfId="0" applyNumberFormat="1" applyFont="1" applyBorder="1" applyAlignment="1">
      <alignment horizontal="center" vertical="center"/>
    </xf>
    <xf numFmtId="0" fontId="24" fillId="0" borderId="48" xfId="0" applyFont="1" applyBorder="1" applyAlignment="1">
      <alignment horizontal="left" vertical="center"/>
    </xf>
    <xf numFmtId="179" fontId="24" fillId="0" borderId="113" xfId="0" applyNumberFormat="1" applyFont="1" applyBorder="1">
      <alignment vertical="center"/>
    </xf>
    <xf numFmtId="179" fontId="24" fillId="0" borderId="60" xfId="0" applyNumberFormat="1" applyFont="1" applyBorder="1">
      <alignment vertical="center"/>
    </xf>
    <xf numFmtId="3" fontId="24" fillId="0" borderId="60" xfId="0" applyNumberFormat="1" applyFont="1" applyBorder="1">
      <alignment vertical="center"/>
    </xf>
    <xf numFmtId="0" fontId="24" fillId="0" borderId="60" xfId="0" applyFont="1" applyBorder="1">
      <alignment vertical="center"/>
    </xf>
    <xf numFmtId="176" fontId="9" fillId="0" borderId="114" xfId="0" applyNumberFormat="1" applyFont="1" applyBorder="1" applyAlignment="1">
      <alignment horizontal="center" vertical="center" wrapText="1"/>
    </xf>
    <xf numFmtId="0" fontId="24" fillId="0" borderId="115" xfId="0" applyFont="1" applyBorder="1">
      <alignment vertical="center"/>
    </xf>
    <xf numFmtId="176" fontId="24" fillId="0" borderId="107" xfId="0" applyNumberFormat="1" applyFont="1" applyBorder="1">
      <alignment vertical="center"/>
    </xf>
    <xf numFmtId="179" fontId="24" fillId="0" borderId="116" xfId="0" applyNumberFormat="1" applyFont="1" applyBorder="1">
      <alignment vertical="center"/>
    </xf>
    <xf numFmtId="0" fontId="24" fillId="0" borderId="117" xfId="0" applyFont="1" applyBorder="1">
      <alignment vertical="center"/>
    </xf>
    <xf numFmtId="3" fontId="24" fillId="0" borderId="116" xfId="0" applyNumberFormat="1" applyFont="1" applyBorder="1">
      <alignment vertical="center"/>
    </xf>
    <xf numFmtId="179" fontId="24" fillId="0" borderId="94" xfId="0" applyNumberFormat="1" applyFont="1" applyBorder="1">
      <alignment vertical="center"/>
    </xf>
    <xf numFmtId="179" fontId="24" fillId="0" borderId="118" xfId="0" applyNumberFormat="1" applyFont="1" applyBorder="1">
      <alignment vertical="center"/>
    </xf>
    <xf numFmtId="0" fontId="24" fillId="0" borderId="119" xfId="0" applyFont="1" applyBorder="1">
      <alignment vertical="center"/>
    </xf>
    <xf numFmtId="3" fontId="24" fillId="0" borderId="118" xfId="0" applyNumberFormat="1" applyFont="1" applyBorder="1">
      <alignment vertical="center"/>
    </xf>
    <xf numFmtId="179" fontId="24" fillId="0" borderId="96" xfId="0" applyNumberFormat="1" applyFont="1" applyBorder="1">
      <alignment vertical="center"/>
    </xf>
    <xf numFmtId="0" fontId="24" fillId="0" borderId="118" xfId="0" applyFont="1" applyBorder="1">
      <alignment vertical="center"/>
    </xf>
    <xf numFmtId="0" fontId="26" fillId="0" borderId="48" xfId="0" applyFont="1" applyBorder="1">
      <alignment vertical="center"/>
    </xf>
    <xf numFmtId="0" fontId="24" fillId="0" borderId="79" xfId="0" applyFont="1" applyBorder="1" applyAlignment="1">
      <alignment horizontal="left" vertical="center"/>
    </xf>
    <xf numFmtId="0" fontId="24" fillId="0" borderId="116" xfId="0" applyFont="1" applyBorder="1">
      <alignment vertical="center"/>
    </xf>
    <xf numFmtId="0" fontId="24" fillId="0" borderId="120" xfId="0" applyFont="1" applyBorder="1">
      <alignment vertical="center"/>
    </xf>
    <xf numFmtId="0" fontId="24" fillId="0" borderId="121" xfId="0" applyFont="1" applyBorder="1">
      <alignment vertical="center"/>
    </xf>
    <xf numFmtId="3" fontId="24" fillId="0" borderId="111" xfId="0" applyNumberFormat="1" applyFont="1" applyBorder="1">
      <alignment vertical="center"/>
    </xf>
    <xf numFmtId="3" fontId="24" fillId="0" borderId="26" xfId="0" applyNumberFormat="1" applyFont="1" applyBorder="1">
      <alignment vertical="center"/>
    </xf>
    <xf numFmtId="0" fontId="24" fillId="0" borderId="109" xfId="0" applyFont="1" applyBorder="1">
      <alignment vertical="center"/>
    </xf>
    <xf numFmtId="41" fontId="18" fillId="5" borderId="35" xfId="4" applyFont="1" applyFill="1" applyBorder="1" applyAlignment="1">
      <alignment horizontal="right" vertical="center"/>
    </xf>
    <xf numFmtId="41" fontId="16" fillId="0" borderId="48" xfId="4" applyFont="1" applyFill="1" applyBorder="1" applyAlignment="1">
      <alignment horizontal="right" vertical="center"/>
    </xf>
    <xf numFmtId="41" fontId="17" fillId="0" borderId="48" xfId="4" applyFont="1" applyFill="1" applyBorder="1" applyAlignment="1">
      <alignment horizontal="right" vertical="center"/>
    </xf>
    <xf numFmtId="41" fontId="16" fillId="0" borderId="48" xfId="5" applyNumberFormat="1" applyFont="1" applyBorder="1" applyAlignment="1">
      <alignment horizontal="right" vertical="center"/>
    </xf>
    <xf numFmtId="41" fontId="16" fillId="0" borderId="40" xfId="4" applyFont="1" applyFill="1" applyBorder="1" applyAlignment="1">
      <alignment horizontal="right" vertical="center"/>
    </xf>
    <xf numFmtId="41" fontId="16" fillId="0" borderId="43" xfId="4" applyFont="1" applyFill="1" applyBorder="1" applyAlignment="1">
      <alignment horizontal="right" vertical="center"/>
    </xf>
    <xf numFmtId="41" fontId="17" fillId="0" borderId="43" xfId="4" applyFont="1" applyFill="1" applyBorder="1" applyAlignment="1">
      <alignment horizontal="right" vertical="center"/>
    </xf>
    <xf numFmtId="41" fontId="16" fillId="0" borderId="47" xfId="4" applyFont="1" applyFill="1" applyBorder="1" applyAlignment="1">
      <alignment horizontal="right" vertical="center"/>
    </xf>
    <xf numFmtId="41" fontId="18" fillId="7" borderId="37" xfId="4" applyFont="1" applyFill="1" applyBorder="1" applyAlignment="1">
      <alignment horizontal="right" vertical="center"/>
    </xf>
    <xf numFmtId="41" fontId="16" fillId="0" borderId="110" xfId="4" applyFont="1" applyBorder="1" applyAlignment="1">
      <alignment horizontal="right" vertical="center"/>
    </xf>
    <xf numFmtId="41" fontId="16" fillId="0" borderId="122" xfId="4" applyFont="1" applyBorder="1" applyAlignment="1">
      <alignment horizontal="right" vertical="center"/>
    </xf>
    <xf numFmtId="41" fontId="18" fillId="4" borderId="123" xfId="4" applyFont="1" applyFill="1" applyBorder="1" applyAlignment="1">
      <alignment horizontal="right" vertical="center"/>
    </xf>
    <xf numFmtId="41" fontId="16" fillId="0" borderId="80" xfId="5" applyNumberFormat="1" applyFont="1" applyBorder="1" applyAlignment="1">
      <alignment horizontal="right" vertical="center"/>
    </xf>
    <xf numFmtId="41" fontId="13" fillId="0" borderId="125" xfId="4" applyFont="1" applyBorder="1" applyAlignment="1">
      <alignment horizontal="center" vertical="center"/>
    </xf>
    <xf numFmtId="41" fontId="14" fillId="4" borderId="126" xfId="4" applyFont="1" applyFill="1" applyBorder="1" applyAlignment="1">
      <alignment vertical="center"/>
    </xf>
    <xf numFmtId="41" fontId="17" fillId="0" borderId="127" xfId="4" applyFont="1" applyBorder="1" applyAlignment="1">
      <alignment vertical="center"/>
    </xf>
    <xf numFmtId="41" fontId="17" fillId="0" borderId="76" xfId="4" applyFont="1" applyBorder="1" applyAlignment="1">
      <alignment vertical="center"/>
    </xf>
    <xf numFmtId="41" fontId="14" fillId="4" borderId="123" xfId="4" applyFont="1" applyFill="1" applyBorder="1" applyAlignment="1">
      <alignment vertical="center"/>
    </xf>
    <xf numFmtId="41" fontId="16" fillId="0" borderId="128" xfId="4" applyFont="1" applyBorder="1" applyAlignment="1">
      <alignment vertical="center"/>
    </xf>
    <xf numFmtId="41" fontId="16" fillId="0" borderId="110" xfId="4" applyFont="1" applyBorder="1" applyAlignment="1">
      <alignment vertical="center"/>
    </xf>
    <xf numFmtId="41" fontId="17" fillId="0" borderId="54" xfId="4" applyFont="1" applyBorder="1" applyAlignment="1">
      <alignment vertical="center"/>
    </xf>
    <xf numFmtId="41" fontId="17" fillId="0" borderId="110" xfId="4" applyFont="1" applyBorder="1" applyAlignment="1">
      <alignment vertical="center"/>
    </xf>
    <xf numFmtId="41" fontId="14" fillId="2" borderId="129" xfId="4" applyFont="1" applyFill="1" applyBorder="1" applyAlignment="1">
      <alignment vertical="center"/>
    </xf>
    <xf numFmtId="41" fontId="17" fillId="0" borderId="0" xfId="4" applyFont="1" applyBorder="1" applyAlignment="1">
      <alignment horizontal="right" vertical="center"/>
    </xf>
    <xf numFmtId="41" fontId="14" fillId="4" borderId="126" xfId="4" applyFont="1" applyFill="1" applyBorder="1" applyAlignment="1">
      <alignment horizontal="right" vertical="center"/>
    </xf>
    <xf numFmtId="41" fontId="16" fillId="0" borderId="130" xfId="4" applyFont="1" applyBorder="1" applyAlignment="1">
      <alignment horizontal="right" vertical="center"/>
    </xf>
    <xf numFmtId="41" fontId="16" fillId="0" borderId="131" xfId="4" applyFont="1" applyBorder="1" applyAlignment="1">
      <alignment horizontal="right" vertical="center"/>
    </xf>
    <xf numFmtId="41" fontId="16" fillId="0" borderId="132" xfId="4" applyFont="1" applyBorder="1" applyAlignment="1">
      <alignment horizontal="right" vertical="center"/>
    </xf>
    <xf numFmtId="41" fontId="16" fillId="0" borderId="134" xfId="4" applyFont="1" applyBorder="1" applyAlignment="1">
      <alignment horizontal="right" vertical="center"/>
    </xf>
    <xf numFmtId="41" fontId="17" fillId="0" borderId="122" xfId="4" applyFont="1" applyBorder="1" applyAlignment="1">
      <alignment horizontal="center" vertical="center"/>
    </xf>
    <xf numFmtId="41" fontId="14" fillId="4" borderId="37" xfId="4" applyFont="1" applyFill="1" applyBorder="1" applyAlignment="1">
      <alignment horizontal="right" vertical="center"/>
    </xf>
    <xf numFmtId="41" fontId="16" fillId="0" borderId="46" xfId="5" applyNumberFormat="1" applyFont="1" applyBorder="1" applyAlignment="1">
      <alignment horizontal="left" vertical="center"/>
    </xf>
    <xf numFmtId="41" fontId="18" fillId="2" borderId="136" xfId="5" applyNumberFormat="1" applyFont="1" applyFill="1" applyBorder="1" applyAlignment="1">
      <alignment horizontal="center" vertical="center"/>
    </xf>
    <xf numFmtId="41" fontId="17" fillId="0" borderId="80" xfId="4" applyFont="1" applyBorder="1" applyAlignment="1">
      <alignment horizontal="right" vertical="center"/>
    </xf>
    <xf numFmtId="41" fontId="16" fillId="0" borderId="38" xfId="5" applyNumberFormat="1" applyFont="1" applyBorder="1" applyAlignment="1">
      <alignment horizontal="left" vertical="center"/>
    </xf>
    <xf numFmtId="41" fontId="16" fillId="0" borderId="42" xfId="5" applyNumberFormat="1" applyFont="1" applyBorder="1" applyAlignment="1">
      <alignment horizontal="left" vertical="center"/>
    </xf>
    <xf numFmtId="41" fontId="16" fillId="0" borderId="44" xfId="5" applyNumberFormat="1" applyFont="1" applyBorder="1" applyAlignment="1">
      <alignment horizontal="left" vertical="center"/>
    </xf>
    <xf numFmtId="41" fontId="14" fillId="4" borderId="34" xfId="4" applyFont="1" applyFill="1" applyBorder="1" applyAlignment="1">
      <alignment horizontal="center" vertical="center"/>
    </xf>
    <xf numFmtId="41" fontId="16" fillId="0" borderId="46" xfId="5" applyNumberFormat="1" applyFont="1" applyBorder="1">
      <alignment vertical="center"/>
    </xf>
    <xf numFmtId="41" fontId="16" fillId="0" borderId="39" xfId="5" applyNumberFormat="1" applyFont="1" applyBorder="1">
      <alignment vertical="center"/>
    </xf>
    <xf numFmtId="41" fontId="16" fillId="0" borderId="44" xfId="5" applyNumberFormat="1" applyFont="1" applyBorder="1">
      <alignment vertical="center"/>
    </xf>
    <xf numFmtId="41" fontId="17" fillId="0" borderId="42" xfId="4" applyFont="1" applyBorder="1" applyAlignment="1">
      <alignment vertical="center"/>
    </xf>
    <xf numFmtId="41" fontId="16" fillId="0" borderId="42" xfId="5" applyNumberFormat="1" applyFont="1" applyBorder="1" applyAlignment="1">
      <alignment vertical="center" shrinkToFit="1"/>
    </xf>
    <xf numFmtId="41" fontId="16" fillId="0" borderId="39" xfId="5" applyNumberFormat="1" applyFont="1" applyBorder="1" applyAlignment="1">
      <alignment vertical="center" shrinkToFit="1"/>
    </xf>
    <xf numFmtId="41" fontId="16" fillId="0" borderId="42" xfId="5" applyNumberFormat="1" applyFont="1" applyBorder="1">
      <alignment vertical="center"/>
    </xf>
    <xf numFmtId="41" fontId="16" fillId="0" borderId="55" xfId="5" applyNumberFormat="1" applyFont="1" applyBorder="1" applyAlignment="1">
      <alignment vertical="center" shrinkToFit="1"/>
    </xf>
    <xf numFmtId="41" fontId="17" fillId="0" borderId="42" xfId="4" applyFont="1" applyFill="1" applyBorder="1" applyAlignment="1">
      <alignment vertical="center"/>
    </xf>
    <xf numFmtId="41" fontId="16" fillId="0" borderId="41" xfId="5" applyNumberFormat="1" applyFont="1" applyBorder="1">
      <alignment vertical="center"/>
    </xf>
    <xf numFmtId="41" fontId="16" fillId="0" borderId="72" xfId="5" applyNumberFormat="1" applyFont="1" applyBorder="1" applyAlignment="1">
      <alignment vertical="center" shrinkToFit="1"/>
    </xf>
    <xf numFmtId="41" fontId="16" fillId="0" borderId="72" xfId="5" applyNumberFormat="1" applyFont="1" applyBorder="1">
      <alignment vertical="center"/>
    </xf>
    <xf numFmtId="41" fontId="18" fillId="5" borderId="34" xfId="5" applyNumberFormat="1" applyFont="1" applyFill="1" applyBorder="1" applyAlignment="1">
      <alignment horizontal="center" vertical="center"/>
    </xf>
    <xf numFmtId="41" fontId="18" fillId="7" borderId="36" xfId="5" applyNumberFormat="1" applyFont="1" applyFill="1" applyBorder="1" applyAlignment="1">
      <alignment horizontal="center" vertical="center"/>
    </xf>
    <xf numFmtId="41" fontId="18" fillId="4" borderId="138" xfId="4" applyFont="1" applyFill="1" applyBorder="1" applyAlignment="1">
      <alignment horizontal="right" vertical="center"/>
    </xf>
    <xf numFmtId="41" fontId="18" fillId="0" borderId="50" xfId="5" applyNumberFormat="1" applyFont="1" applyBorder="1" applyAlignment="1">
      <alignment horizontal="center" vertical="center"/>
    </xf>
    <xf numFmtId="41" fontId="18" fillId="0" borderId="51" xfId="4" applyFont="1" applyFill="1" applyBorder="1" applyAlignment="1">
      <alignment horizontal="right" vertical="center"/>
    </xf>
    <xf numFmtId="41" fontId="18" fillId="8" borderId="38" xfId="5" applyNumberFormat="1" applyFont="1" applyFill="1" applyBorder="1" applyAlignment="1">
      <alignment horizontal="center" vertical="center"/>
    </xf>
    <xf numFmtId="41" fontId="18" fillId="8" borderId="45" xfId="4" applyFont="1" applyFill="1" applyBorder="1" applyAlignment="1">
      <alignment horizontal="right" vertical="center"/>
    </xf>
    <xf numFmtId="41" fontId="18" fillId="8" borderId="42" xfId="5" applyNumberFormat="1" applyFont="1" applyFill="1" applyBorder="1" applyAlignment="1">
      <alignment horizontal="center" vertical="center"/>
    </xf>
    <xf numFmtId="41" fontId="18" fillId="8" borderId="43" xfId="4" applyFont="1" applyFill="1" applyBorder="1" applyAlignment="1">
      <alignment horizontal="right" vertical="center"/>
    </xf>
    <xf numFmtId="41" fontId="18" fillId="8" borderId="41" xfId="5" applyNumberFormat="1" applyFont="1" applyFill="1" applyBorder="1" applyAlignment="1">
      <alignment horizontal="center" vertical="center"/>
    </xf>
    <xf numFmtId="41" fontId="18" fillId="8" borderId="122" xfId="4" applyFont="1" applyFill="1" applyBorder="1" applyAlignment="1">
      <alignment horizontal="right" vertical="center"/>
    </xf>
    <xf numFmtId="41" fontId="18" fillId="6" borderId="39" xfId="5" applyNumberFormat="1" applyFont="1" applyFill="1" applyBorder="1" applyAlignment="1">
      <alignment horizontal="center" vertical="center"/>
    </xf>
    <xf numFmtId="41" fontId="18" fillId="6" borderId="79" xfId="4" applyFont="1" applyFill="1" applyBorder="1" applyAlignment="1">
      <alignment horizontal="right" vertical="center"/>
    </xf>
    <xf numFmtId="41" fontId="18" fillId="8" borderId="39" xfId="5" applyNumberFormat="1" applyFont="1" applyFill="1" applyBorder="1" applyAlignment="1">
      <alignment horizontal="center" vertical="center"/>
    </xf>
    <xf numFmtId="41" fontId="18" fillId="8" borderId="79" xfId="5" applyNumberFormat="1" applyFont="1" applyFill="1" applyBorder="1" applyAlignment="1">
      <alignment horizontal="right" vertical="center"/>
    </xf>
    <xf numFmtId="41" fontId="27" fillId="4" borderId="137" xfId="5" applyNumberFormat="1" applyFont="1" applyFill="1" applyBorder="1" applyAlignment="1">
      <alignment horizontal="center" vertical="center"/>
    </xf>
    <xf numFmtId="41" fontId="16" fillId="0" borderId="39" xfId="5" applyNumberFormat="1" applyFont="1" applyBorder="1" applyAlignment="1">
      <alignment horizontal="left" vertical="center"/>
    </xf>
    <xf numFmtId="41" fontId="16" fillId="0" borderId="41" xfId="5" applyNumberFormat="1" applyFont="1" applyBorder="1" applyAlignment="1">
      <alignment horizontal="left" vertical="center"/>
    </xf>
    <xf numFmtId="41" fontId="16" fillId="0" borderId="38" xfId="5" applyNumberFormat="1" applyFont="1" applyBorder="1" applyAlignment="1">
      <alignment horizontal="left" vertical="center" shrinkToFit="1"/>
    </xf>
    <xf numFmtId="41" fontId="16" fillId="0" borderId="133" xfId="5" applyNumberFormat="1" applyFont="1" applyBorder="1" applyAlignment="1">
      <alignment horizontal="left" vertical="center"/>
    </xf>
    <xf numFmtId="41" fontId="16" fillId="0" borderId="42" xfId="5" applyNumberFormat="1" applyFont="1" applyBorder="1" applyAlignment="1">
      <alignment horizontal="left" vertical="center" shrinkToFit="1"/>
    </xf>
    <xf numFmtId="41" fontId="15" fillId="0" borderId="42" xfId="5" applyNumberFormat="1" applyFont="1" applyBorder="1" applyAlignment="1">
      <alignment horizontal="left" vertical="center"/>
    </xf>
    <xf numFmtId="41" fontId="16" fillId="0" borderId="34" xfId="5" applyNumberFormat="1" applyFont="1" applyBorder="1" applyAlignment="1">
      <alignment horizontal="left" vertical="center"/>
    </xf>
    <xf numFmtId="41" fontId="18" fillId="4" borderId="34" xfId="5" applyNumberFormat="1" applyFont="1" applyFill="1" applyBorder="1" applyAlignment="1">
      <alignment horizontal="center" vertical="center"/>
    </xf>
    <xf numFmtId="41" fontId="14" fillId="4" borderId="36" xfId="4" applyFont="1" applyFill="1" applyBorder="1" applyAlignment="1">
      <alignment horizontal="center" vertical="center"/>
    </xf>
    <xf numFmtId="41" fontId="17" fillId="0" borderId="135" xfId="4" applyFont="1" applyBorder="1" applyAlignment="1">
      <alignment horizontal="left" vertical="center"/>
    </xf>
    <xf numFmtId="0" fontId="9" fillId="0" borderId="66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21" fillId="0" borderId="0" xfId="0" applyFont="1" applyAlignment="1">
      <alignment horizontal="center"/>
    </xf>
    <xf numFmtId="0" fontId="4" fillId="0" borderId="0" xfId="0" applyFont="1" applyAlignment="1">
      <alignment horizontal="center" vertical="top"/>
    </xf>
    <xf numFmtId="49" fontId="4" fillId="0" borderId="0" xfId="3" applyNumberFormat="1" applyFont="1" applyBorder="1" applyAlignment="1">
      <alignment horizontal="right"/>
    </xf>
    <xf numFmtId="0" fontId="12" fillId="0" borderId="31" xfId="0" applyFont="1" applyBorder="1" applyAlignment="1">
      <alignment horizontal="center" vertical="center"/>
    </xf>
    <xf numFmtId="0" fontId="12" fillId="0" borderId="81" xfId="0" applyFont="1" applyBorder="1" applyAlignment="1">
      <alignment horizontal="center" vertical="center"/>
    </xf>
    <xf numFmtId="41" fontId="12" fillId="0" borderId="98" xfId="2" applyFont="1" applyBorder="1" applyAlignment="1">
      <alignment horizontal="center" vertical="center"/>
    </xf>
    <xf numFmtId="41" fontId="12" fillId="0" borderId="82" xfId="2" applyFont="1" applyBorder="1" applyAlignment="1">
      <alignment horizontal="center" vertical="center"/>
    </xf>
    <xf numFmtId="41" fontId="12" fillId="0" borderId="25" xfId="2" applyFont="1" applyBorder="1" applyAlignment="1">
      <alignment horizontal="center" vertical="center"/>
    </xf>
    <xf numFmtId="41" fontId="12" fillId="0" borderId="26" xfId="2" applyFont="1" applyBorder="1" applyAlignment="1">
      <alignment horizontal="center" vertical="center"/>
    </xf>
    <xf numFmtId="41" fontId="12" fillId="0" borderId="99" xfId="2" applyFont="1" applyBorder="1" applyAlignment="1">
      <alignment horizontal="center" vertical="center" wrapText="1"/>
    </xf>
    <xf numFmtId="41" fontId="12" fillId="0" borderId="83" xfId="2" applyFont="1" applyBorder="1" applyAlignment="1">
      <alignment horizontal="center" vertical="center" wrapText="1"/>
    </xf>
    <xf numFmtId="0" fontId="12" fillId="3" borderId="108" xfId="0" applyFont="1" applyFill="1" applyBorder="1" applyAlignment="1">
      <alignment horizontal="center" vertical="center"/>
    </xf>
    <xf numFmtId="0" fontId="12" fillId="3" borderId="109" xfId="0" applyFont="1" applyFill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62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9" fillId="0" borderId="81" xfId="0" applyFont="1" applyBorder="1" applyAlignment="1">
      <alignment horizontal="center" vertical="center"/>
    </xf>
    <xf numFmtId="0" fontId="9" fillId="0" borderId="67" xfId="0" applyFont="1" applyBorder="1" applyAlignment="1">
      <alignment horizontal="center" vertical="center"/>
    </xf>
    <xf numFmtId="0" fontId="9" fillId="0" borderId="68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41" fontId="25" fillId="0" borderId="31" xfId="4" applyFont="1" applyBorder="1" applyAlignment="1">
      <alignment horizontal="center" vertical="center"/>
    </xf>
    <xf numFmtId="41" fontId="25" fillId="0" borderId="81" xfId="4" applyFont="1" applyBorder="1" applyAlignment="1">
      <alignment horizontal="center" vertical="center"/>
    </xf>
    <xf numFmtId="41" fontId="20" fillId="0" borderId="0" xfId="4" applyFont="1" applyBorder="1" applyAlignment="1">
      <alignment horizontal="center" vertical="center"/>
    </xf>
    <xf numFmtId="41" fontId="13" fillId="0" borderId="29" xfId="4" applyFont="1" applyBorder="1" applyAlignment="1">
      <alignment horizontal="right" vertical="center"/>
    </xf>
    <xf numFmtId="41" fontId="13" fillId="0" borderId="0" xfId="4" applyFont="1" applyBorder="1" applyAlignment="1">
      <alignment horizontal="right" vertical="center"/>
    </xf>
    <xf numFmtId="41" fontId="25" fillId="0" borderId="30" xfId="4" applyFont="1" applyFill="1" applyBorder="1" applyAlignment="1">
      <alignment horizontal="center" vertical="center"/>
    </xf>
    <xf numFmtId="41" fontId="25" fillId="0" borderId="124" xfId="4" applyFont="1" applyFill="1" applyBorder="1" applyAlignment="1">
      <alignment horizontal="center" vertical="center"/>
    </xf>
    <xf numFmtId="41" fontId="25" fillId="0" borderId="20" xfId="4" applyFont="1" applyBorder="1" applyAlignment="1">
      <alignment horizontal="center" vertical="center"/>
    </xf>
  </cellXfs>
  <cellStyles count="6">
    <cellStyle name="백분율 2" xfId="3" xr:uid="{00000000-0005-0000-0000-000000000000}"/>
    <cellStyle name="쉼표 [0]" xfId="1" builtinId="6"/>
    <cellStyle name="쉼표 [0] 2" xfId="2" xr:uid="{00000000-0005-0000-0000-000002000000}"/>
    <cellStyle name="쉼표 [0] 4" xfId="4" xr:uid="{00000000-0005-0000-0000-000003000000}"/>
    <cellStyle name="표준" xfId="0" builtinId="0"/>
    <cellStyle name="표준 3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1221441</xdr:colOff>
      <xdr:row>183</xdr:row>
      <xdr:rowOff>22412</xdr:rowOff>
    </xdr:from>
    <xdr:to>
      <xdr:col>7</xdr:col>
      <xdr:colOff>481853</xdr:colOff>
      <xdr:row>185</xdr:row>
      <xdr:rowOff>89647</xdr:rowOff>
    </xdr:to>
    <xdr:pic>
      <xdr:nvPicPr>
        <xdr:cNvPr id="2" name="그림 1" descr="운정마크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78706" y="39556765"/>
          <a:ext cx="2543735" cy="49305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221815</xdr:colOff>
      <xdr:row>0</xdr:row>
      <xdr:rowOff>65238</xdr:rowOff>
    </xdr:from>
    <xdr:ext cx="2309487" cy="352296"/>
    <xdr:pic>
      <xdr:nvPicPr>
        <xdr:cNvPr id="2" name="그림 1" descr="운정마크.png">
          <a:extLst>
            <a:ext uri="{FF2B5EF4-FFF2-40B4-BE49-F238E27FC236}">
              <a16:creationId xmlns:a16="http://schemas.microsoft.com/office/drawing/2014/main" id="{716BBCCE-597C-45DE-A44C-9FC8B15E58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21815" y="65238"/>
          <a:ext cx="2309487" cy="35229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2A4AB0-CCFF-4F34-AE55-BC3B83006B3E}">
  <sheetPr>
    <tabColor theme="5" tint="0.59999389629810485"/>
  </sheetPr>
  <dimension ref="A1:M50"/>
  <sheetViews>
    <sheetView topLeftCell="A37" zoomScaleNormal="100" workbookViewId="0">
      <selection activeCell="E56" sqref="E56"/>
    </sheetView>
  </sheetViews>
  <sheetFormatPr defaultRowHeight="16.5" x14ac:dyDescent="0.3"/>
  <cols>
    <col min="1" max="1" width="18.375" customWidth="1"/>
    <col min="2" max="2" width="16.875" customWidth="1"/>
    <col min="3" max="3" width="20.625" bestFit="1" customWidth="1"/>
    <col min="4" max="4" width="19.5" bestFit="1" customWidth="1"/>
    <col min="5" max="5" width="11.875" style="2" customWidth="1"/>
    <col min="6" max="6" width="21.625" style="18" bestFit="1" customWidth="1"/>
    <col min="7" max="7" width="19.5" bestFit="1" customWidth="1"/>
    <col min="8" max="8" width="10.875" style="2" customWidth="1"/>
    <col min="9" max="9" width="8.625" customWidth="1"/>
    <col min="10" max="10" width="11.375" bestFit="1" customWidth="1"/>
    <col min="11" max="12" width="12.875" bestFit="1" customWidth="1"/>
    <col min="13" max="13" width="14" customWidth="1"/>
  </cols>
  <sheetData>
    <row r="1" spans="1:13" ht="14.25" customHeight="1" x14ac:dyDescent="0.3">
      <c r="E1"/>
      <c r="H1"/>
    </row>
    <row r="2" spans="1:13" ht="37.5" customHeight="1" x14ac:dyDescent="0.55000000000000004">
      <c r="A2" s="262" t="s">
        <v>380</v>
      </c>
      <c r="B2" s="262"/>
      <c r="C2" s="262"/>
      <c r="D2" s="262"/>
      <c r="E2" s="262"/>
      <c r="F2" s="262"/>
      <c r="G2" s="262"/>
      <c r="H2" s="262"/>
      <c r="I2" s="262"/>
    </row>
    <row r="3" spans="1:13" ht="27" customHeight="1" x14ac:dyDescent="0.3">
      <c r="A3" s="263" t="s">
        <v>381</v>
      </c>
      <c r="B3" s="263"/>
      <c r="C3" s="263"/>
      <c r="D3" s="263"/>
      <c r="E3" s="263"/>
      <c r="F3" s="263"/>
      <c r="G3" s="263"/>
      <c r="H3" s="263"/>
      <c r="I3" s="263"/>
    </row>
    <row r="4" spans="1:13" ht="27" customHeight="1" x14ac:dyDescent="0.3">
      <c r="A4" s="5" t="s">
        <v>84</v>
      </c>
      <c r="B4" s="6"/>
      <c r="C4" s="6"/>
      <c r="D4" s="6"/>
      <c r="E4" s="6"/>
      <c r="F4" s="19"/>
      <c r="G4" s="6"/>
      <c r="H4" s="6"/>
    </row>
    <row r="5" spans="1:13" ht="19.5" thickBot="1" x14ac:dyDescent="0.3">
      <c r="F5" s="264" t="s">
        <v>419</v>
      </c>
      <c r="G5" s="264"/>
      <c r="H5" s="264"/>
      <c r="I5" s="264"/>
    </row>
    <row r="6" spans="1:13" ht="20.100000000000001" customHeight="1" x14ac:dyDescent="0.3">
      <c r="A6" s="265" t="s">
        <v>86</v>
      </c>
      <c r="B6" s="266"/>
      <c r="C6" s="267" t="s">
        <v>246</v>
      </c>
      <c r="D6" s="269" t="s">
        <v>247</v>
      </c>
      <c r="E6" s="271" t="s">
        <v>99</v>
      </c>
      <c r="F6" s="267" t="s">
        <v>382</v>
      </c>
      <c r="G6" s="269" t="s">
        <v>383</v>
      </c>
      <c r="H6" s="271" t="s">
        <v>99</v>
      </c>
      <c r="I6" s="273" t="s">
        <v>88</v>
      </c>
    </row>
    <row r="7" spans="1:13" ht="20.100000000000001" customHeight="1" thickBot="1" x14ac:dyDescent="0.35">
      <c r="A7" s="16" t="s">
        <v>89</v>
      </c>
      <c r="B7" s="17" t="s">
        <v>90</v>
      </c>
      <c r="C7" s="268"/>
      <c r="D7" s="270"/>
      <c r="E7" s="272"/>
      <c r="F7" s="268"/>
      <c r="G7" s="270"/>
      <c r="H7" s="272"/>
      <c r="I7" s="274"/>
    </row>
    <row r="8" spans="1:13" ht="24" customHeight="1" thickTop="1" x14ac:dyDescent="0.3">
      <c r="A8" s="12" t="s">
        <v>91</v>
      </c>
      <c r="B8" s="50" t="s">
        <v>134</v>
      </c>
      <c r="C8" s="115">
        <v>321000000</v>
      </c>
      <c r="D8" s="71">
        <v>351591956</v>
      </c>
      <c r="E8" s="116">
        <v>109.5</v>
      </c>
      <c r="F8" s="140">
        <v>345000000</v>
      </c>
      <c r="G8" s="66">
        <v>366712214</v>
      </c>
      <c r="H8" s="135">
        <v>106.3</v>
      </c>
      <c r="I8" s="7"/>
      <c r="L8" s="1"/>
      <c r="M8" s="1"/>
    </row>
    <row r="9" spans="1:13" ht="24" customHeight="1" thickBot="1" x14ac:dyDescent="0.35">
      <c r="A9" s="13"/>
      <c r="B9" s="51" t="s">
        <v>135</v>
      </c>
      <c r="C9" s="117">
        <v>2000000000</v>
      </c>
      <c r="D9" s="108">
        <v>2239838596</v>
      </c>
      <c r="E9" s="118">
        <v>112</v>
      </c>
      <c r="F9" s="117">
        <v>2100000000</v>
      </c>
      <c r="G9" s="108">
        <v>2245310515</v>
      </c>
      <c r="H9" s="144">
        <v>106.9</v>
      </c>
      <c r="I9" s="8"/>
      <c r="L9" s="1"/>
      <c r="M9" s="1"/>
    </row>
    <row r="10" spans="1:13" ht="24" customHeight="1" thickBot="1" x14ac:dyDescent="0.35">
      <c r="A10" s="14"/>
      <c r="B10" s="9" t="s">
        <v>87</v>
      </c>
      <c r="C10" s="119">
        <v>2321000000</v>
      </c>
      <c r="D10" s="110">
        <v>2591430552</v>
      </c>
      <c r="E10" s="120">
        <v>111.7</v>
      </c>
      <c r="F10" s="145">
        <v>2445000000</v>
      </c>
      <c r="G10" s="146">
        <v>2612022729</v>
      </c>
      <c r="H10" s="147">
        <v>106.8</v>
      </c>
      <c r="I10" s="10"/>
      <c r="L10" s="1"/>
      <c r="M10" s="1"/>
    </row>
    <row r="11" spans="1:13" ht="24" customHeight="1" x14ac:dyDescent="0.3">
      <c r="A11" s="15" t="s">
        <v>0</v>
      </c>
      <c r="B11" s="52" t="s">
        <v>136</v>
      </c>
      <c r="C11" s="115">
        <v>390000000</v>
      </c>
      <c r="D11" s="71">
        <v>360299030</v>
      </c>
      <c r="E11" s="116">
        <v>92.4</v>
      </c>
      <c r="F11" s="115">
        <v>390000000</v>
      </c>
      <c r="G11" s="71">
        <v>340766055</v>
      </c>
      <c r="H11" s="137">
        <v>87.4</v>
      </c>
      <c r="I11" s="55"/>
      <c r="L11" s="1"/>
      <c r="M11" s="1"/>
    </row>
    <row r="12" spans="1:13" ht="24" customHeight="1" x14ac:dyDescent="0.3">
      <c r="A12" s="13"/>
      <c r="B12" s="53" t="s">
        <v>137</v>
      </c>
      <c r="C12" s="121">
        <v>45000000</v>
      </c>
      <c r="D12" s="70">
        <v>38316740</v>
      </c>
      <c r="E12" s="122">
        <v>85.1</v>
      </c>
      <c r="F12" s="121">
        <v>45000000</v>
      </c>
      <c r="G12" s="70">
        <v>39620000</v>
      </c>
      <c r="H12" s="141">
        <v>88</v>
      </c>
      <c r="I12" s="56"/>
      <c r="L12" s="1"/>
      <c r="M12" s="1"/>
    </row>
    <row r="13" spans="1:13" ht="24" customHeight="1" x14ac:dyDescent="0.3">
      <c r="A13" s="13"/>
      <c r="B13" s="53" t="s">
        <v>138</v>
      </c>
      <c r="C13" s="121">
        <v>47000000</v>
      </c>
      <c r="D13" s="70">
        <v>41027500</v>
      </c>
      <c r="E13" s="122">
        <v>87.3</v>
      </c>
      <c r="F13" s="121">
        <v>45000000</v>
      </c>
      <c r="G13" s="70">
        <v>39071000</v>
      </c>
      <c r="H13" s="141">
        <v>86.8</v>
      </c>
      <c r="I13" s="56"/>
      <c r="L13" s="1"/>
      <c r="M13" s="1"/>
    </row>
    <row r="14" spans="1:13" ht="24" customHeight="1" x14ac:dyDescent="0.3">
      <c r="A14" s="13"/>
      <c r="B14" s="53" t="s">
        <v>139</v>
      </c>
      <c r="C14" s="121">
        <v>35000000</v>
      </c>
      <c r="D14" s="70">
        <v>32925500</v>
      </c>
      <c r="E14" s="122">
        <v>94.1</v>
      </c>
      <c r="F14" s="121">
        <v>35000000</v>
      </c>
      <c r="G14" s="70">
        <v>23867000</v>
      </c>
      <c r="H14" s="141">
        <v>68.2</v>
      </c>
      <c r="I14" s="56"/>
      <c r="L14" s="1"/>
      <c r="M14" s="1"/>
    </row>
    <row r="15" spans="1:13" ht="24" customHeight="1" x14ac:dyDescent="0.3">
      <c r="A15" s="13"/>
      <c r="B15" s="53" t="s">
        <v>140</v>
      </c>
      <c r="C15" s="121">
        <v>47000000</v>
      </c>
      <c r="D15" s="70">
        <v>43693500</v>
      </c>
      <c r="E15" s="122">
        <v>93</v>
      </c>
      <c r="F15" s="121">
        <v>47000000</v>
      </c>
      <c r="G15" s="70">
        <v>40559000</v>
      </c>
      <c r="H15" s="141">
        <v>86.3</v>
      </c>
      <c r="I15" s="56"/>
      <c r="L15" s="1"/>
      <c r="M15" s="1"/>
    </row>
    <row r="16" spans="1:13" ht="24" customHeight="1" x14ac:dyDescent="0.3">
      <c r="A16" s="13"/>
      <c r="B16" s="53" t="s">
        <v>141</v>
      </c>
      <c r="C16" s="121">
        <v>40000000</v>
      </c>
      <c r="D16" s="70">
        <v>40324000</v>
      </c>
      <c r="E16" s="122">
        <v>100.8</v>
      </c>
      <c r="F16" s="121">
        <v>40000000</v>
      </c>
      <c r="G16" s="70">
        <v>34228000</v>
      </c>
      <c r="H16" s="141">
        <v>85.6</v>
      </c>
      <c r="I16" s="56"/>
      <c r="L16" s="1"/>
      <c r="M16" s="1"/>
    </row>
    <row r="17" spans="1:13" ht="24" customHeight="1" thickBot="1" x14ac:dyDescent="0.35">
      <c r="A17" s="13"/>
      <c r="B17" s="49" t="s">
        <v>142</v>
      </c>
      <c r="C17" s="117">
        <v>10000000</v>
      </c>
      <c r="D17" s="108">
        <v>10393000</v>
      </c>
      <c r="E17" s="118">
        <v>103.9</v>
      </c>
      <c r="F17" s="117">
        <v>10000000</v>
      </c>
      <c r="G17" s="108">
        <v>11809560</v>
      </c>
      <c r="H17" s="144">
        <v>118.1</v>
      </c>
      <c r="I17" s="8"/>
      <c r="L17" s="1"/>
      <c r="M17" s="1"/>
    </row>
    <row r="18" spans="1:13" ht="24" customHeight="1" thickBot="1" x14ac:dyDescent="0.35">
      <c r="A18" s="14"/>
      <c r="B18" s="9" t="s">
        <v>87</v>
      </c>
      <c r="C18" s="123">
        <f>SUM(C11:C17)</f>
        <v>614000000</v>
      </c>
      <c r="D18" s="111">
        <f>SUM(D11:D17)</f>
        <v>566979270</v>
      </c>
      <c r="E18" s="124">
        <v>92.3</v>
      </c>
      <c r="F18" s="119">
        <v>612000000</v>
      </c>
      <c r="G18" s="110">
        <v>529920615</v>
      </c>
      <c r="H18" s="148">
        <v>86.6</v>
      </c>
      <c r="I18" s="10"/>
      <c r="L18" s="1"/>
      <c r="M18" s="1"/>
    </row>
    <row r="19" spans="1:13" ht="24" customHeight="1" x14ac:dyDescent="0.3">
      <c r="A19" s="15" t="s">
        <v>92</v>
      </c>
      <c r="B19" s="52" t="s">
        <v>143</v>
      </c>
      <c r="C19" s="115">
        <v>18000000</v>
      </c>
      <c r="D19" s="71">
        <v>21118000</v>
      </c>
      <c r="E19" s="116">
        <v>117.3</v>
      </c>
      <c r="F19" s="115">
        <v>20000000</v>
      </c>
      <c r="G19" s="71">
        <v>17980000</v>
      </c>
      <c r="H19" s="137">
        <v>89.9</v>
      </c>
      <c r="I19" s="55"/>
      <c r="L19" s="1"/>
      <c r="M19" s="1"/>
    </row>
    <row r="20" spans="1:13" ht="24" customHeight="1" x14ac:dyDescent="0.3">
      <c r="A20" s="13"/>
      <c r="B20" s="53" t="s">
        <v>144</v>
      </c>
      <c r="C20" s="121">
        <v>22000000</v>
      </c>
      <c r="D20" s="70">
        <v>13351000</v>
      </c>
      <c r="E20" s="122">
        <v>60.7</v>
      </c>
      <c r="F20" s="121">
        <v>20000000</v>
      </c>
      <c r="G20" s="70">
        <v>13868000</v>
      </c>
      <c r="H20" s="141">
        <v>69.3</v>
      </c>
      <c r="I20" s="56"/>
      <c r="L20" s="1"/>
      <c r="M20" s="1"/>
    </row>
    <row r="21" spans="1:13" ht="24" customHeight="1" x14ac:dyDescent="0.3">
      <c r="A21" s="13"/>
      <c r="B21" s="53" t="s">
        <v>145</v>
      </c>
      <c r="C21" s="121">
        <v>45000000</v>
      </c>
      <c r="D21" s="70">
        <v>35824000</v>
      </c>
      <c r="E21" s="122">
        <v>79.599999999999994</v>
      </c>
      <c r="F21" s="121">
        <v>42000000</v>
      </c>
      <c r="G21" s="70">
        <v>48448301</v>
      </c>
      <c r="H21" s="141">
        <v>115.4</v>
      </c>
      <c r="I21" s="56"/>
      <c r="L21" s="1"/>
      <c r="M21" s="1"/>
    </row>
    <row r="22" spans="1:13" ht="24" customHeight="1" x14ac:dyDescent="0.3">
      <c r="A22" s="13"/>
      <c r="B22" s="53" t="s">
        <v>146</v>
      </c>
      <c r="C22" s="121">
        <v>30000000</v>
      </c>
      <c r="D22" s="70">
        <v>34722820</v>
      </c>
      <c r="E22" s="122">
        <v>115.7</v>
      </c>
      <c r="F22" s="121">
        <v>30000000</v>
      </c>
      <c r="G22" s="70">
        <v>34479520</v>
      </c>
      <c r="H22" s="141">
        <v>114.9</v>
      </c>
      <c r="I22" s="56"/>
      <c r="L22" s="1"/>
      <c r="M22" s="1"/>
    </row>
    <row r="23" spans="1:13" ht="24" customHeight="1" x14ac:dyDescent="0.3">
      <c r="A23" s="13"/>
      <c r="B23" s="53" t="s">
        <v>147</v>
      </c>
      <c r="C23" s="121">
        <v>10000000</v>
      </c>
      <c r="D23" s="70">
        <v>5606010</v>
      </c>
      <c r="E23" s="122">
        <v>56.1</v>
      </c>
      <c r="F23" s="121">
        <v>10000000</v>
      </c>
      <c r="G23" s="70">
        <v>3031000</v>
      </c>
      <c r="H23" s="141">
        <v>30.3</v>
      </c>
      <c r="I23" s="56"/>
      <c r="L23" s="1"/>
      <c r="M23" s="1"/>
    </row>
    <row r="24" spans="1:13" ht="24" customHeight="1" thickBot="1" x14ac:dyDescent="0.35">
      <c r="A24" s="13"/>
      <c r="B24" s="54" t="s">
        <v>248</v>
      </c>
      <c r="C24" s="117">
        <v>10000000</v>
      </c>
      <c r="D24" s="108"/>
      <c r="E24" s="118">
        <v>0</v>
      </c>
      <c r="F24" s="149"/>
      <c r="G24" s="109"/>
      <c r="H24" s="144">
        <v>0</v>
      </c>
      <c r="I24" s="7"/>
    </row>
    <row r="25" spans="1:13" ht="24" customHeight="1" thickBot="1" x14ac:dyDescent="0.35">
      <c r="A25" s="14"/>
      <c r="B25" s="9" t="s">
        <v>87</v>
      </c>
      <c r="C25" s="125">
        <v>135000000</v>
      </c>
      <c r="D25" s="112">
        <v>110621830</v>
      </c>
      <c r="E25" s="124">
        <v>81.900000000000006</v>
      </c>
      <c r="F25" s="119">
        <v>122000000</v>
      </c>
      <c r="G25" s="110">
        <v>117806821</v>
      </c>
      <c r="H25" s="148">
        <v>96.6</v>
      </c>
      <c r="I25" s="10"/>
      <c r="L25" s="1"/>
      <c r="M25" s="1"/>
    </row>
    <row r="26" spans="1:13" ht="24" customHeight="1" x14ac:dyDescent="0.3">
      <c r="A26" s="15" t="s">
        <v>93</v>
      </c>
      <c r="B26" s="52" t="s">
        <v>148</v>
      </c>
      <c r="C26" s="115">
        <v>35000000</v>
      </c>
      <c r="D26" s="71">
        <v>28414000</v>
      </c>
      <c r="E26" s="116">
        <v>81.2</v>
      </c>
      <c r="F26" s="115">
        <v>35000000</v>
      </c>
      <c r="G26" s="71">
        <v>11279000</v>
      </c>
      <c r="H26" s="137">
        <v>32.200000000000003</v>
      </c>
      <c r="I26" s="55"/>
      <c r="L26" s="1"/>
      <c r="M26" s="1"/>
    </row>
    <row r="27" spans="1:13" ht="24" customHeight="1" x14ac:dyDescent="0.3">
      <c r="A27" s="13"/>
      <c r="B27" s="53" t="s">
        <v>149</v>
      </c>
      <c r="C27" s="121">
        <v>2000000</v>
      </c>
      <c r="D27" s="70">
        <v>421000</v>
      </c>
      <c r="E27" s="122">
        <v>21.1</v>
      </c>
      <c r="F27" s="121">
        <v>1000000</v>
      </c>
      <c r="G27" s="77"/>
      <c r="H27" s="141">
        <v>0</v>
      </c>
      <c r="I27" s="56"/>
      <c r="L27" s="1"/>
    </row>
    <row r="28" spans="1:13" ht="24" customHeight="1" x14ac:dyDescent="0.3">
      <c r="A28" s="13"/>
      <c r="B28" s="53" t="s">
        <v>150</v>
      </c>
      <c r="C28" s="121">
        <v>35000000</v>
      </c>
      <c r="D28" s="70">
        <v>31578520</v>
      </c>
      <c r="E28" s="122">
        <v>90.2</v>
      </c>
      <c r="F28" s="121">
        <v>35000000</v>
      </c>
      <c r="G28" s="70">
        <v>22683888</v>
      </c>
      <c r="H28" s="141">
        <v>64.8</v>
      </c>
      <c r="I28" s="56"/>
      <c r="L28" s="1"/>
      <c r="M28" s="1"/>
    </row>
    <row r="29" spans="1:13" ht="24" customHeight="1" thickBot="1" x14ac:dyDescent="0.35">
      <c r="A29" s="13"/>
      <c r="B29" s="49" t="s">
        <v>151</v>
      </c>
      <c r="C29" s="117">
        <v>75000000</v>
      </c>
      <c r="D29" s="108">
        <v>142731410</v>
      </c>
      <c r="E29" s="118">
        <v>190.3</v>
      </c>
      <c r="F29" s="117">
        <v>70000000</v>
      </c>
      <c r="G29" s="108">
        <v>165778510</v>
      </c>
      <c r="H29" s="144">
        <v>236.8</v>
      </c>
      <c r="I29" s="8"/>
      <c r="L29" s="1"/>
      <c r="M29" s="1"/>
    </row>
    <row r="30" spans="1:13" ht="24" customHeight="1" thickBot="1" x14ac:dyDescent="0.35">
      <c r="A30" s="14"/>
      <c r="B30" s="9" t="s">
        <v>87</v>
      </c>
      <c r="C30" s="125">
        <v>147000000</v>
      </c>
      <c r="D30" s="112">
        <v>203144930</v>
      </c>
      <c r="E30" s="124">
        <v>138.19999999999999</v>
      </c>
      <c r="F30" s="125">
        <v>141000000</v>
      </c>
      <c r="G30" s="112">
        <v>199741398</v>
      </c>
      <c r="H30" s="150">
        <v>141.69999999999999</v>
      </c>
      <c r="I30" s="10"/>
      <c r="L30" s="1"/>
      <c r="M30" s="1"/>
    </row>
    <row r="31" spans="1:13" ht="24" customHeight="1" x14ac:dyDescent="0.3">
      <c r="A31" s="15" t="s">
        <v>94</v>
      </c>
      <c r="B31" s="52" t="s">
        <v>153</v>
      </c>
      <c r="C31" s="115">
        <v>7500000</v>
      </c>
      <c r="D31" s="71">
        <v>9796400</v>
      </c>
      <c r="E31" s="116">
        <v>130.6</v>
      </c>
      <c r="F31" s="115">
        <v>8000000</v>
      </c>
      <c r="G31" s="71">
        <v>9954000</v>
      </c>
      <c r="H31" s="137">
        <v>124.4</v>
      </c>
      <c r="I31" s="55"/>
      <c r="L31" s="1"/>
      <c r="M31" s="1"/>
    </row>
    <row r="32" spans="1:13" ht="24" customHeight="1" x14ac:dyDescent="0.3">
      <c r="A32" s="13"/>
      <c r="B32" s="53" t="s">
        <v>152</v>
      </c>
      <c r="C32" s="121">
        <v>7500000</v>
      </c>
      <c r="D32" s="70">
        <v>9783200</v>
      </c>
      <c r="E32" s="122">
        <v>130.4</v>
      </c>
      <c r="F32" s="121">
        <v>8000000</v>
      </c>
      <c r="G32" s="70">
        <v>8750050</v>
      </c>
      <c r="H32" s="141">
        <v>109.4</v>
      </c>
      <c r="I32" s="56"/>
      <c r="L32" s="1"/>
      <c r="M32" s="1"/>
    </row>
    <row r="33" spans="1:13" ht="24" customHeight="1" x14ac:dyDescent="0.3">
      <c r="A33" s="13"/>
      <c r="B33" s="53" t="s">
        <v>154</v>
      </c>
      <c r="C33" s="121">
        <v>6000000</v>
      </c>
      <c r="D33" s="70">
        <v>6958000</v>
      </c>
      <c r="E33" s="122">
        <v>116</v>
      </c>
      <c r="F33" s="121">
        <v>7000000</v>
      </c>
      <c r="G33" s="70">
        <v>6942100</v>
      </c>
      <c r="H33" s="141">
        <v>99.2</v>
      </c>
      <c r="I33" s="56"/>
      <c r="L33" s="1"/>
      <c r="M33" s="1"/>
    </row>
    <row r="34" spans="1:13" ht="24" customHeight="1" x14ac:dyDescent="0.3">
      <c r="A34" s="13"/>
      <c r="B34" s="53" t="s">
        <v>155</v>
      </c>
      <c r="C34" s="121">
        <v>5000000</v>
      </c>
      <c r="D34" s="70">
        <v>5056850</v>
      </c>
      <c r="E34" s="122">
        <v>101.1</v>
      </c>
      <c r="F34" s="121">
        <v>5000000</v>
      </c>
      <c r="G34" s="70">
        <v>4230400</v>
      </c>
      <c r="H34" s="141">
        <v>84.6</v>
      </c>
      <c r="I34" s="56"/>
      <c r="L34" s="1"/>
      <c r="M34" s="1"/>
    </row>
    <row r="35" spans="1:13" ht="24" customHeight="1" x14ac:dyDescent="0.3">
      <c r="A35" s="13"/>
      <c r="B35" s="53" t="s">
        <v>156</v>
      </c>
      <c r="C35" s="121">
        <v>4000000</v>
      </c>
      <c r="D35" s="70">
        <v>5261140</v>
      </c>
      <c r="E35" s="122">
        <v>131.5</v>
      </c>
      <c r="F35" s="121">
        <v>5000000</v>
      </c>
      <c r="G35" s="70">
        <v>5074670</v>
      </c>
      <c r="H35" s="141">
        <v>101.5</v>
      </c>
      <c r="I35" s="56"/>
      <c r="L35" s="1"/>
      <c r="M35" s="1"/>
    </row>
    <row r="36" spans="1:13" ht="24" customHeight="1" x14ac:dyDescent="0.3">
      <c r="A36" s="13"/>
      <c r="B36" s="53" t="s">
        <v>157</v>
      </c>
      <c r="C36" s="121">
        <v>4000000</v>
      </c>
      <c r="D36" s="70">
        <v>3702000</v>
      </c>
      <c r="E36" s="122">
        <v>92.6</v>
      </c>
      <c r="F36" s="121">
        <v>4000000</v>
      </c>
      <c r="G36" s="70">
        <v>3780630</v>
      </c>
      <c r="H36" s="141">
        <v>94.5</v>
      </c>
      <c r="I36" s="56"/>
      <c r="L36" s="1"/>
      <c r="M36" s="1"/>
    </row>
    <row r="37" spans="1:13" ht="24" customHeight="1" thickBot="1" x14ac:dyDescent="0.35">
      <c r="A37" s="13"/>
      <c r="B37" s="53" t="s">
        <v>158</v>
      </c>
      <c r="C37" s="117">
        <v>2000000</v>
      </c>
      <c r="D37" s="108">
        <v>2687300</v>
      </c>
      <c r="E37" s="118">
        <v>134.4</v>
      </c>
      <c r="F37" s="117">
        <v>3000000</v>
      </c>
      <c r="G37" s="108">
        <v>1876000</v>
      </c>
      <c r="H37" s="144">
        <v>62.5</v>
      </c>
      <c r="I37" s="8"/>
      <c r="L37" s="1"/>
      <c r="M37" s="1"/>
    </row>
    <row r="38" spans="1:13" ht="24" customHeight="1" thickBot="1" x14ac:dyDescent="0.35">
      <c r="A38" s="14"/>
      <c r="B38" s="9" t="s">
        <v>87</v>
      </c>
      <c r="C38" s="125">
        <v>36000000</v>
      </c>
      <c r="D38" s="112">
        <v>43244890</v>
      </c>
      <c r="E38" s="124">
        <v>120.1</v>
      </c>
      <c r="F38" s="125">
        <v>40000000</v>
      </c>
      <c r="G38" s="112">
        <v>40607850</v>
      </c>
      <c r="H38" s="150">
        <v>101.5</v>
      </c>
      <c r="I38" s="10"/>
      <c r="L38" s="1"/>
      <c r="M38" s="1"/>
    </row>
    <row r="39" spans="1:13" ht="24" customHeight="1" thickBot="1" x14ac:dyDescent="0.35">
      <c r="A39" s="275" t="s">
        <v>95</v>
      </c>
      <c r="B39" s="276"/>
      <c r="C39" s="123">
        <f>C10+C18+C25+C30+C38</f>
        <v>3253000000</v>
      </c>
      <c r="D39" s="111">
        <f>D10+D18+D25+D30+D38</f>
        <v>3515421472</v>
      </c>
      <c r="E39" s="126">
        <f>D39/C39*100</f>
        <v>108.06706031355671</v>
      </c>
      <c r="F39" s="123">
        <f>F10+F18+F25+F30+F38</f>
        <v>3360000000</v>
      </c>
      <c r="G39" s="111">
        <f>G10+G18+G25+G30+G38</f>
        <v>3500099413</v>
      </c>
      <c r="H39" s="151">
        <f>G39/F39*100</f>
        <v>104.16962538690476</v>
      </c>
      <c r="I39" s="23"/>
    </row>
    <row r="40" spans="1:13" ht="24" customHeight="1" x14ac:dyDescent="0.3">
      <c r="A40" s="15" t="s">
        <v>96</v>
      </c>
      <c r="B40" s="53" t="s">
        <v>249</v>
      </c>
      <c r="C40" s="127"/>
      <c r="D40" s="71">
        <v>100000000</v>
      </c>
      <c r="E40" s="116"/>
      <c r="F40" s="127"/>
      <c r="G40" s="78"/>
      <c r="H40" s="137">
        <v>0</v>
      </c>
      <c r="I40" s="7"/>
      <c r="L40" s="1"/>
      <c r="M40" s="1"/>
    </row>
    <row r="41" spans="1:13" ht="24" customHeight="1" x14ac:dyDescent="0.3">
      <c r="A41" s="13"/>
      <c r="B41" s="49" t="s">
        <v>309</v>
      </c>
      <c r="C41" s="121">
        <v>27000000</v>
      </c>
      <c r="D41" s="70">
        <v>39171321</v>
      </c>
      <c r="E41" s="122">
        <v>145.1</v>
      </c>
      <c r="F41" s="121">
        <v>30000000</v>
      </c>
      <c r="G41" s="70">
        <v>58850773</v>
      </c>
      <c r="H41" s="141">
        <v>196.2</v>
      </c>
      <c r="I41" s="7"/>
      <c r="L41" s="1"/>
      <c r="M41" s="1"/>
    </row>
    <row r="42" spans="1:13" ht="24" customHeight="1" thickBot="1" x14ac:dyDescent="0.35">
      <c r="A42" s="13"/>
      <c r="B42" s="25" t="s">
        <v>310</v>
      </c>
      <c r="C42" s="117">
        <v>20000000</v>
      </c>
      <c r="D42" s="108">
        <v>17841959</v>
      </c>
      <c r="E42" s="118">
        <v>89.2</v>
      </c>
      <c r="F42" s="117">
        <v>10000000</v>
      </c>
      <c r="G42" s="108">
        <v>13036065</v>
      </c>
      <c r="H42" s="144">
        <v>130.4</v>
      </c>
      <c r="I42" s="26"/>
      <c r="L42" s="1"/>
      <c r="M42" s="1"/>
    </row>
    <row r="43" spans="1:13" ht="24" customHeight="1" thickBot="1" x14ac:dyDescent="0.35">
      <c r="A43" s="13"/>
      <c r="B43" s="9" t="s">
        <v>87</v>
      </c>
      <c r="C43" s="128">
        <v>47000000</v>
      </c>
      <c r="D43" s="76">
        <v>157013280</v>
      </c>
      <c r="E43" s="129">
        <v>334.1</v>
      </c>
      <c r="F43" s="119">
        <v>40000000</v>
      </c>
      <c r="G43" s="110">
        <v>71886838</v>
      </c>
      <c r="H43" s="148">
        <v>179.7</v>
      </c>
      <c r="I43" s="10"/>
      <c r="L43" s="1"/>
    </row>
    <row r="44" spans="1:13" ht="24" customHeight="1" thickBot="1" x14ac:dyDescent="0.35">
      <c r="A44" s="275" t="s">
        <v>97</v>
      </c>
      <c r="B44" s="276"/>
      <c r="C44" s="130">
        <f>C39+C43</f>
        <v>3300000000</v>
      </c>
      <c r="D44" s="113">
        <f>D39+D43</f>
        <v>3672434752</v>
      </c>
      <c r="E44" s="126">
        <f>D44/C44*100</f>
        <v>111.28590157575758</v>
      </c>
      <c r="F44" s="153">
        <f>F39+F43</f>
        <v>3400000000</v>
      </c>
      <c r="G44" s="154">
        <f>G39+G43</f>
        <v>3571986251</v>
      </c>
      <c r="H44" s="155">
        <f>G44/F44*100</f>
        <v>105.05841914705883</v>
      </c>
      <c r="I44" s="20"/>
      <c r="M44" s="1"/>
    </row>
    <row r="45" spans="1:13" ht="24" customHeight="1" x14ac:dyDescent="0.3">
      <c r="A45" s="277" t="s">
        <v>98</v>
      </c>
      <c r="B45" s="278"/>
      <c r="C45" s="131"/>
      <c r="D45" s="71">
        <v>179320494</v>
      </c>
      <c r="E45" s="132"/>
      <c r="F45" s="131"/>
      <c r="G45" s="71">
        <v>209990584</v>
      </c>
      <c r="H45" s="152"/>
      <c r="I45" s="114"/>
    </row>
    <row r="46" spans="1:13" ht="24" customHeight="1" thickBot="1" x14ac:dyDescent="0.35">
      <c r="A46" s="279" t="s">
        <v>311</v>
      </c>
      <c r="B46" s="280"/>
      <c r="C46" s="133"/>
      <c r="D46" s="75"/>
      <c r="E46" s="134"/>
      <c r="F46" s="138">
        <v>209990584</v>
      </c>
      <c r="G46" s="75"/>
      <c r="H46" s="142"/>
      <c r="I46" s="57"/>
      <c r="L46" s="1"/>
      <c r="M46" s="1"/>
    </row>
    <row r="47" spans="1:13" ht="24" customHeight="1" thickTop="1" thickBot="1" x14ac:dyDescent="0.35">
      <c r="A47" s="260" t="s">
        <v>111</v>
      </c>
      <c r="B47" s="261"/>
      <c r="C47" s="123">
        <f>C44+C45</f>
        <v>3300000000</v>
      </c>
      <c r="D47" s="111">
        <f>D44+D45</f>
        <v>3851755246</v>
      </c>
      <c r="E47" s="139">
        <f>D47/C47*100</f>
        <v>116.71985593939394</v>
      </c>
      <c r="F47" s="123">
        <f>F44+F46</f>
        <v>3609990584</v>
      </c>
      <c r="G47" s="111">
        <f>G44+G45</f>
        <v>3781976835</v>
      </c>
      <c r="H47" s="143">
        <f>G47/F47*100</f>
        <v>104.76417450400753</v>
      </c>
      <c r="I47" s="11"/>
      <c r="L47" s="1"/>
    </row>
    <row r="48" spans="1:13" ht="20.100000000000001" customHeight="1" x14ac:dyDescent="0.3">
      <c r="K48" s="1"/>
      <c r="L48" s="1"/>
    </row>
    <row r="49" spans="3:7" ht="20.100000000000001" customHeight="1" x14ac:dyDescent="0.3">
      <c r="C49" s="24"/>
      <c r="D49" s="24"/>
      <c r="F49" s="24"/>
      <c r="G49" s="24"/>
    </row>
    <row r="50" spans="3:7" x14ac:dyDescent="0.3">
      <c r="G50" s="1"/>
    </row>
  </sheetData>
  <mergeCells count="16">
    <mergeCell ref="A47:B47"/>
    <mergeCell ref="A2:I2"/>
    <mergeCell ref="A3:I3"/>
    <mergeCell ref="F5:I5"/>
    <mergeCell ref="A6:B6"/>
    <mergeCell ref="C6:C7"/>
    <mergeCell ref="D6:D7"/>
    <mergeCell ref="E6:E7"/>
    <mergeCell ref="F6:F7"/>
    <mergeCell ref="G6:G7"/>
    <mergeCell ref="H6:H7"/>
    <mergeCell ref="I6:I7"/>
    <mergeCell ref="A39:B39"/>
    <mergeCell ref="A44:B44"/>
    <mergeCell ref="A45:B45"/>
    <mergeCell ref="A46:B46"/>
  </mergeCells>
  <phoneticPr fontId="1" type="noConversion"/>
  <pageMargins left="0.31496062992125984" right="0.11811023622047245" top="0.74803149606299213" bottom="0.74803149606299213" header="0.31496062992125984" footer="0.31496062992125984"/>
  <pageSetup paperSize="9" scale="6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0.59999389629810485"/>
  </sheetPr>
  <dimension ref="A1:H182"/>
  <sheetViews>
    <sheetView zoomScale="85" zoomScaleNormal="85" workbookViewId="0">
      <pane xSplit="1" ySplit="3" topLeftCell="B154" activePane="bottomRight" state="frozen"/>
      <selection pane="topRight" activeCell="B1" sqref="B1"/>
      <selection pane="bottomLeft" activeCell="A5" sqref="A5"/>
      <selection pane="bottomRight" activeCell="M16" sqref="M16"/>
    </sheetView>
  </sheetViews>
  <sheetFormatPr defaultRowHeight="16.5" x14ac:dyDescent="0.3"/>
  <cols>
    <col min="1" max="1" width="28" customWidth="1"/>
    <col min="2" max="3" width="16.625" customWidth="1"/>
    <col min="4" max="4" width="9.25" style="2" customWidth="1"/>
    <col min="5" max="6" width="16.625" style="107" customWidth="1"/>
    <col min="7" max="7" width="9.875" style="2" customWidth="1"/>
    <col min="8" max="8" width="13" customWidth="1"/>
  </cols>
  <sheetData>
    <row r="1" spans="1:8" ht="20.25" x14ac:dyDescent="0.3">
      <c r="A1" s="281" t="s">
        <v>85</v>
      </c>
      <c r="B1" s="281"/>
      <c r="C1" s="281"/>
      <c r="D1" s="281"/>
      <c r="E1" s="281"/>
      <c r="F1" s="281"/>
      <c r="G1" s="281"/>
      <c r="H1" s="281"/>
    </row>
    <row r="2" spans="1:8" ht="19.5" thickBot="1" x14ac:dyDescent="0.3">
      <c r="A2" s="3"/>
      <c r="B2" s="4"/>
      <c r="C2" s="4"/>
      <c r="D2" s="4"/>
      <c r="E2" s="99"/>
      <c r="F2" s="264" t="s">
        <v>419</v>
      </c>
      <c r="G2" s="264"/>
      <c r="H2" s="264"/>
    </row>
    <row r="3" spans="1:8" ht="30" customHeight="1" thickBot="1" x14ac:dyDescent="0.35">
      <c r="A3" s="58" t="s">
        <v>172</v>
      </c>
      <c r="B3" s="158" t="s">
        <v>313</v>
      </c>
      <c r="C3" s="100" t="s">
        <v>314</v>
      </c>
      <c r="D3" s="164" t="s">
        <v>99</v>
      </c>
      <c r="E3" s="158" t="s">
        <v>384</v>
      </c>
      <c r="F3" s="100" t="s">
        <v>385</v>
      </c>
      <c r="G3" s="164" t="s">
        <v>312</v>
      </c>
      <c r="H3" s="79" t="s">
        <v>83</v>
      </c>
    </row>
    <row r="4" spans="1:8" ht="17.25" thickTop="1" x14ac:dyDescent="0.3">
      <c r="A4" s="59" t="s">
        <v>318</v>
      </c>
      <c r="B4" s="170">
        <v>22400000</v>
      </c>
      <c r="C4" s="101">
        <v>22246317</v>
      </c>
      <c r="D4" s="135">
        <v>99.3</v>
      </c>
      <c r="E4" s="136">
        <v>22900000</v>
      </c>
      <c r="F4" s="71">
        <v>19056060</v>
      </c>
      <c r="G4" s="137">
        <v>83.2</v>
      </c>
      <c r="H4" s="80"/>
    </row>
    <row r="5" spans="1:8" x14ac:dyDescent="0.3">
      <c r="A5" s="60" t="s">
        <v>323</v>
      </c>
      <c r="B5" s="167">
        <v>2000000</v>
      </c>
      <c r="C5" s="102">
        <v>1999260</v>
      </c>
      <c r="D5" s="168">
        <v>100</v>
      </c>
      <c r="E5" s="169">
        <v>3000000</v>
      </c>
      <c r="F5" s="67">
        <v>2695260</v>
      </c>
      <c r="G5" s="168">
        <v>89.8</v>
      </c>
      <c r="H5" s="81"/>
    </row>
    <row r="6" spans="1:8" x14ac:dyDescent="0.3">
      <c r="A6" s="61" t="s">
        <v>322</v>
      </c>
      <c r="B6" s="161">
        <v>17000000</v>
      </c>
      <c r="C6" s="103">
        <v>16918497</v>
      </c>
      <c r="D6" s="165">
        <v>99.5</v>
      </c>
      <c r="E6" s="162">
        <v>17000000</v>
      </c>
      <c r="F6" s="68">
        <v>13847200</v>
      </c>
      <c r="G6" s="165">
        <v>81.5</v>
      </c>
      <c r="H6" s="82"/>
    </row>
    <row r="7" spans="1:8" x14ac:dyDescent="0.3">
      <c r="A7" s="61" t="s">
        <v>320</v>
      </c>
      <c r="B7" s="161">
        <v>2000000</v>
      </c>
      <c r="C7" s="103">
        <v>1955900</v>
      </c>
      <c r="D7" s="165">
        <v>97.8</v>
      </c>
      <c r="E7" s="162">
        <v>1500000</v>
      </c>
      <c r="F7" s="68">
        <v>1350400</v>
      </c>
      <c r="G7" s="165">
        <v>90</v>
      </c>
      <c r="H7" s="82"/>
    </row>
    <row r="8" spans="1:8" x14ac:dyDescent="0.3">
      <c r="A8" s="62" t="s">
        <v>321</v>
      </c>
      <c r="B8" s="171">
        <v>1400000</v>
      </c>
      <c r="C8" s="104">
        <v>1372660</v>
      </c>
      <c r="D8" s="172">
        <v>98</v>
      </c>
      <c r="E8" s="173">
        <v>1400000</v>
      </c>
      <c r="F8" s="69">
        <v>1163200</v>
      </c>
      <c r="G8" s="172">
        <v>83.1</v>
      </c>
      <c r="H8" s="83"/>
    </row>
    <row r="9" spans="1:8" x14ac:dyDescent="0.3">
      <c r="A9" s="63" t="s">
        <v>319</v>
      </c>
      <c r="B9" s="174">
        <v>11800000</v>
      </c>
      <c r="C9" s="105">
        <v>11791020</v>
      </c>
      <c r="D9" s="137">
        <v>99.9</v>
      </c>
      <c r="E9" s="136">
        <v>13000000</v>
      </c>
      <c r="F9" s="71">
        <v>12368110</v>
      </c>
      <c r="G9" s="137">
        <v>95.1</v>
      </c>
      <c r="H9" s="84"/>
    </row>
    <row r="10" spans="1:8" x14ac:dyDescent="0.3">
      <c r="A10" s="60" t="s">
        <v>329</v>
      </c>
      <c r="B10" s="167">
        <v>6500000</v>
      </c>
      <c r="C10" s="102">
        <v>6500000</v>
      </c>
      <c r="D10" s="168">
        <v>100</v>
      </c>
      <c r="E10" s="169">
        <v>7500000</v>
      </c>
      <c r="F10" s="67">
        <v>7499200</v>
      </c>
      <c r="G10" s="168">
        <v>100</v>
      </c>
      <c r="H10" s="81"/>
    </row>
    <row r="11" spans="1:8" x14ac:dyDescent="0.3">
      <c r="A11" s="62" t="s">
        <v>328</v>
      </c>
      <c r="B11" s="171">
        <v>5300000</v>
      </c>
      <c r="C11" s="104">
        <v>5291020</v>
      </c>
      <c r="D11" s="172">
        <v>99.8</v>
      </c>
      <c r="E11" s="173">
        <v>5500000</v>
      </c>
      <c r="F11" s="69">
        <v>4868910</v>
      </c>
      <c r="G11" s="172">
        <v>88.5</v>
      </c>
      <c r="H11" s="83"/>
    </row>
    <row r="12" spans="1:8" x14ac:dyDescent="0.3">
      <c r="A12" s="63" t="s">
        <v>184</v>
      </c>
      <c r="B12" s="174">
        <v>83130000</v>
      </c>
      <c r="C12" s="105">
        <v>75250593</v>
      </c>
      <c r="D12" s="137">
        <v>90.5</v>
      </c>
      <c r="E12" s="136">
        <v>88030000</v>
      </c>
      <c r="F12" s="71">
        <v>79710055</v>
      </c>
      <c r="G12" s="137">
        <v>90.5</v>
      </c>
      <c r="H12" s="84"/>
    </row>
    <row r="13" spans="1:8" x14ac:dyDescent="0.3">
      <c r="A13" s="60" t="s">
        <v>327</v>
      </c>
      <c r="B13" s="167">
        <v>2600000</v>
      </c>
      <c r="C13" s="102">
        <v>2598800</v>
      </c>
      <c r="D13" s="168">
        <v>100</v>
      </c>
      <c r="E13" s="169">
        <v>3500000</v>
      </c>
      <c r="F13" s="67">
        <v>3499410</v>
      </c>
      <c r="G13" s="168">
        <v>100</v>
      </c>
      <c r="H13" s="81"/>
    </row>
    <row r="14" spans="1:8" x14ac:dyDescent="0.3">
      <c r="A14" s="61" t="s">
        <v>326</v>
      </c>
      <c r="B14" s="161">
        <v>2800000</v>
      </c>
      <c r="C14" s="103">
        <v>2800000</v>
      </c>
      <c r="D14" s="165">
        <v>100</v>
      </c>
      <c r="E14" s="162">
        <v>2900000</v>
      </c>
      <c r="F14" s="68">
        <v>2900000</v>
      </c>
      <c r="G14" s="165">
        <v>100</v>
      </c>
      <c r="H14" s="82"/>
    </row>
    <row r="15" spans="1:8" x14ac:dyDescent="0.3">
      <c r="A15" s="61" t="s">
        <v>325</v>
      </c>
      <c r="B15" s="161">
        <v>2800000</v>
      </c>
      <c r="C15" s="103">
        <v>2799710</v>
      </c>
      <c r="D15" s="165">
        <v>100</v>
      </c>
      <c r="E15" s="162">
        <v>2900000</v>
      </c>
      <c r="F15" s="68">
        <v>2900000</v>
      </c>
      <c r="G15" s="165">
        <v>100</v>
      </c>
      <c r="H15" s="82"/>
    </row>
    <row r="16" spans="1:8" x14ac:dyDescent="0.3">
      <c r="A16" s="61" t="s">
        <v>324</v>
      </c>
      <c r="B16" s="161">
        <v>4500000</v>
      </c>
      <c r="C16" s="103">
        <v>4492183</v>
      </c>
      <c r="D16" s="165">
        <v>99.8</v>
      </c>
      <c r="E16" s="162">
        <v>5000000</v>
      </c>
      <c r="F16" s="68">
        <v>4999090</v>
      </c>
      <c r="G16" s="165">
        <v>100</v>
      </c>
      <c r="H16" s="82"/>
    </row>
    <row r="17" spans="1:8" x14ac:dyDescent="0.3">
      <c r="A17" s="61" t="s">
        <v>251</v>
      </c>
      <c r="B17" s="161">
        <v>1000000</v>
      </c>
      <c r="C17" s="103">
        <v>977300</v>
      </c>
      <c r="D17" s="165">
        <v>97.7</v>
      </c>
      <c r="E17" s="162">
        <v>1100000</v>
      </c>
      <c r="F17" s="68">
        <v>439200</v>
      </c>
      <c r="G17" s="165">
        <v>39.9</v>
      </c>
      <c r="H17" s="82"/>
    </row>
    <row r="18" spans="1:8" x14ac:dyDescent="0.3">
      <c r="A18" s="61" t="s">
        <v>7</v>
      </c>
      <c r="B18" s="161">
        <v>2000000</v>
      </c>
      <c r="C18" s="103">
        <v>1999700</v>
      </c>
      <c r="D18" s="165">
        <v>100</v>
      </c>
      <c r="E18" s="162">
        <v>2000000</v>
      </c>
      <c r="F18" s="68">
        <v>2000000</v>
      </c>
      <c r="G18" s="165">
        <v>100</v>
      </c>
      <c r="H18" s="82"/>
    </row>
    <row r="19" spans="1:8" x14ac:dyDescent="0.3">
      <c r="A19" s="61" t="s">
        <v>8</v>
      </c>
      <c r="B19" s="161">
        <v>2000000</v>
      </c>
      <c r="C19" s="103">
        <v>1994760</v>
      </c>
      <c r="D19" s="165">
        <v>99.7</v>
      </c>
      <c r="E19" s="162">
        <v>2000000</v>
      </c>
      <c r="F19" s="68">
        <v>1916120</v>
      </c>
      <c r="G19" s="165">
        <v>95.8</v>
      </c>
      <c r="H19" s="82"/>
    </row>
    <row r="20" spans="1:8" x14ac:dyDescent="0.3">
      <c r="A20" s="61" t="s">
        <v>9</v>
      </c>
      <c r="B20" s="161">
        <v>2000000</v>
      </c>
      <c r="C20" s="103">
        <v>1907490</v>
      </c>
      <c r="D20" s="165">
        <v>95.4</v>
      </c>
      <c r="E20" s="162">
        <v>2000000</v>
      </c>
      <c r="F20" s="68">
        <v>1998200</v>
      </c>
      <c r="G20" s="165">
        <v>99.9</v>
      </c>
      <c r="H20" s="82"/>
    </row>
    <row r="21" spans="1:8" x14ac:dyDescent="0.3">
      <c r="A21" s="61" t="s">
        <v>10</v>
      </c>
      <c r="B21" s="161">
        <v>2000000</v>
      </c>
      <c r="C21" s="103">
        <v>1936430</v>
      </c>
      <c r="D21" s="165">
        <v>96.8</v>
      </c>
      <c r="E21" s="162">
        <v>2000000</v>
      </c>
      <c r="F21" s="68">
        <v>1760190</v>
      </c>
      <c r="G21" s="165">
        <v>88</v>
      </c>
      <c r="H21" s="82"/>
    </row>
    <row r="22" spans="1:8" x14ac:dyDescent="0.3">
      <c r="A22" s="61" t="s">
        <v>11</v>
      </c>
      <c r="B22" s="161">
        <v>2200000</v>
      </c>
      <c r="C22" s="103">
        <v>1959110</v>
      </c>
      <c r="D22" s="165">
        <v>89.1</v>
      </c>
      <c r="E22" s="162">
        <v>2200000</v>
      </c>
      <c r="F22" s="68">
        <v>2028940</v>
      </c>
      <c r="G22" s="165">
        <v>92.2</v>
      </c>
      <c r="H22" s="82"/>
    </row>
    <row r="23" spans="1:8" x14ac:dyDescent="0.3">
      <c r="A23" s="61" t="s">
        <v>12</v>
      </c>
      <c r="B23" s="161">
        <v>1000000</v>
      </c>
      <c r="C23" s="103">
        <v>956960</v>
      </c>
      <c r="D23" s="165">
        <v>95.7</v>
      </c>
      <c r="E23" s="162">
        <v>1000000</v>
      </c>
      <c r="F23" s="68">
        <v>997405</v>
      </c>
      <c r="G23" s="165">
        <v>99.7</v>
      </c>
      <c r="H23" s="176" t="s">
        <v>389</v>
      </c>
    </row>
    <row r="24" spans="1:8" x14ac:dyDescent="0.3">
      <c r="A24" s="61" t="s">
        <v>252</v>
      </c>
      <c r="B24" s="161">
        <v>1000000</v>
      </c>
      <c r="C24" s="103">
        <v>1000000</v>
      </c>
      <c r="D24" s="165">
        <v>100</v>
      </c>
      <c r="E24" s="162">
        <v>1000000</v>
      </c>
      <c r="F24" s="68">
        <v>570500</v>
      </c>
      <c r="G24" s="165">
        <v>57.1</v>
      </c>
      <c r="H24" s="82"/>
    </row>
    <row r="25" spans="1:8" x14ac:dyDescent="0.3">
      <c r="A25" s="61" t="s">
        <v>253</v>
      </c>
      <c r="B25" s="161">
        <v>1000000</v>
      </c>
      <c r="C25" s="103">
        <v>1000000</v>
      </c>
      <c r="D25" s="165">
        <v>100</v>
      </c>
      <c r="E25" s="162">
        <v>1000000</v>
      </c>
      <c r="F25" s="68">
        <v>1000000</v>
      </c>
      <c r="G25" s="165">
        <v>100</v>
      </c>
      <c r="H25" s="82"/>
    </row>
    <row r="26" spans="1:8" x14ac:dyDescent="0.3">
      <c r="A26" s="61" t="s">
        <v>13</v>
      </c>
      <c r="B26" s="161">
        <v>1500000</v>
      </c>
      <c r="C26" s="103">
        <v>1499920</v>
      </c>
      <c r="D26" s="165">
        <v>100</v>
      </c>
      <c r="E26" s="162">
        <v>1500000</v>
      </c>
      <c r="F26" s="68">
        <v>1500000</v>
      </c>
      <c r="G26" s="165">
        <v>100</v>
      </c>
      <c r="H26" s="82"/>
    </row>
    <row r="27" spans="1:8" x14ac:dyDescent="0.3">
      <c r="A27" s="61" t="s">
        <v>14</v>
      </c>
      <c r="B27" s="161">
        <v>500000</v>
      </c>
      <c r="C27" s="103">
        <v>500000</v>
      </c>
      <c r="D27" s="165">
        <v>100</v>
      </c>
      <c r="E27" s="162">
        <v>500000</v>
      </c>
      <c r="F27" s="68">
        <v>370100</v>
      </c>
      <c r="G27" s="165">
        <v>74</v>
      </c>
      <c r="H27" s="82"/>
    </row>
    <row r="28" spans="1:8" x14ac:dyDescent="0.3">
      <c r="A28" s="61" t="s">
        <v>254</v>
      </c>
      <c r="B28" s="161">
        <v>1000000</v>
      </c>
      <c r="C28" s="103">
        <v>993020</v>
      </c>
      <c r="D28" s="165">
        <v>99.3</v>
      </c>
      <c r="E28" s="162">
        <v>1000000</v>
      </c>
      <c r="F28" s="68">
        <v>927500</v>
      </c>
      <c r="G28" s="165">
        <v>92.8</v>
      </c>
      <c r="H28" s="82"/>
    </row>
    <row r="29" spans="1:8" x14ac:dyDescent="0.3">
      <c r="A29" s="61" t="s">
        <v>255</v>
      </c>
      <c r="B29" s="161">
        <v>1000000</v>
      </c>
      <c r="C29" s="103">
        <v>618200</v>
      </c>
      <c r="D29" s="165">
        <v>61.8</v>
      </c>
      <c r="E29" s="162">
        <v>1000000</v>
      </c>
      <c r="F29" s="68">
        <v>1000000</v>
      </c>
      <c r="G29" s="165">
        <v>100</v>
      </c>
      <c r="H29" s="82"/>
    </row>
    <row r="30" spans="1:8" x14ac:dyDescent="0.3">
      <c r="A30" s="61" t="s">
        <v>256</v>
      </c>
      <c r="B30" s="161">
        <v>1100000</v>
      </c>
      <c r="C30" s="103">
        <v>1100000</v>
      </c>
      <c r="D30" s="165">
        <v>100</v>
      </c>
      <c r="E30" s="162">
        <v>1500000</v>
      </c>
      <c r="F30" s="68">
        <v>1300000</v>
      </c>
      <c r="G30" s="165">
        <v>86.7</v>
      </c>
      <c r="H30" s="82"/>
    </row>
    <row r="31" spans="1:8" x14ac:dyDescent="0.3">
      <c r="A31" s="62" t="s">
        <v>250</v>
      </c>
      <c r="B31" s="171">
        <v>51130000</v>
      </c>
      <c r="C31" s="104">
        <v>44117010</v>
      </c>
      <c r="D31" s="172">
        <v>86.3</v>
      </c>
      <c r="E31" s="173">
        <v>53930000</v>
      </c>
      <c r="F31" s="69">
        <v>47603400</v>
      </c>
      <c r="G31" s="172">
        <v>88.3</v>
      </c>
      <c r="H31" s="83"/>
    </row>
    <row r="32" spans="1:8" x14ac:dyDescent="0.3">
      <c r="A32" s="64" t="s">
        <v>159</v>
      </c>
      <c r="B32" s="171">
        <v>94500000</v>
      </c>
      <c r="C32" s="104">
        <v>93772360</v>
      </c>
      <c r="D32" s="172">
        <v>99.2</v>
      </c>
      <c r="E32" s="173">
        <v>112700000</v>
      </c>
      <c r="F32" s="69">
        <v>110030520</v>
      </c>
      <c r="G32" s="172">
        <v>97.6</v>
      </c>
      <c r="H32" s="85"/>
    </row>
    <row r="33" spans="1:8" x14ac:dyDescent="0.3">
      <c r="A33" s="60" t="s">
        <v>257</v>
      </c>
      <c r="B33" s="167">
        <v>79600000</v>
      </c>
      <c r="C33" s="102">
        <v>79320500</v>
      </c>
      <c r="D33" s="168">
        <v>99.6</v>
      </c>
      <c r="E33" s="169">
        <v>93800000</v>
      </c>
      <c r="F33" s="67">
        <v>93557600</v>
      </c>
      <c r="G33" s="168">
        <v>99.7</v>
      </c>
      <c r="H33" s="81"/>
    </row>
    <row r="34" spans="1:8" x14ac:dyDescent="0.3">
      <c r="A34" s="61" t="s">
        <v>258</v>
      </c>
      <c r="B34" s="161">
        <v>6900000</v>
      </c>
      <c r="C34" s="103">
        <v>6660090</v>
      </c>
      <c r="D34" s="165">
        <v>96.5</v>
      </c>
      <c r="E34" s="162">
        <v>5000000</v>
      </c>
      <c r="F34" s="68">
        <v>4982180</v>
      </c>
      <c r="G34" s="165">
        <v>99.6</v>
      </c>
      <c r="H34" s="82"/>
    </row>
    <row r="35" spans="1:8" x14ac:dyDescent="0.3">
      <c r="A35" s="61" t="s">
        <v>259</v>
      </c>
      <c r="B35" s="161">
        <v>6000000</v>
      </c>
      <c r="C35" s="103">
        <v>5958770</v>
      </c>
      <c r="D35" s="165">
        <v>99.3</v>
      </c>
      <c r="E35" s="162">
        <v>10000000</v>
      </c>
      <c r="F35" s="68">
        <v>7768210</v>
      </c>
      <c r="G35" s="165">
        <v>77.7</v>
      </c>
      <c r="H35" s="82"/>
    </row>
    <row r="36" spans="1:8" x14ac:dyDescent="0.3">
      <c r="A36" s="61" t="s">
        <v>391</v>
      </c>
      <c r="B36" s="161"/>
      <c r="C36" s="103"/>
      <c r="D36" s="165"/>
      <c r="E36" s="162">
        <v>1900000</v>
      </c>
      <c r="F36" s="68">
        <v>1900000</v>
      </c>
      <c r="G36" s="165">
        <v>100</v>
      </c>
      <c r="H36" s="82"/>
    </row>
    <row r="37" spans="1:8" x14ac:dyDescent="0.3">
      <c r="A37" s="62" t="s">
        <v>250</v>
      </c>
      <c r="B37" s="171">
        <v>2000000</v>
      </c>
      <c r="C37" s="104">
        <v>1833000</v>
      </c>
      <c r="D37" s="172">
        <v>91.7</v>
      </c>
      <c r="E37" s="173">
        <v>2000000</v>
      </c>
      <c r="F37" s="69">
        <v>1822530</v>
      </c>
      <c r="G37" s="172">
        <v>91.1</v>
      </c>
      <c r="H37" s="83"/>
    </row>
    <row r="38" spans="1:8" x14ac:dyDescent="0.3">
      <c r="A38" s="64" t="s">
        <v>160</v>
      </c>
      <c r="B38" s="171">
        <v>219000000</v>
      </c>
      <c r="C38" s="104">
        <v>241562131</v>
      </c>
      <c r="D38" s="172">
        <v>110.3</v>
      </c>
      <c r="E38" s="173">
        <v>232500000</v>
      </c>
      <c r="F38" s="69">
        <v>296587818</v>
      </c>
      <c r="G38" s="172">
        <v>127.6</v>
      </c>
      <c r="H38" s="85"/>
    </row>
    <row r="39" spans="1:8" x14ac:dyDescent="0.3">
      <c r="A39" s="60" t="s">
        <v>16</v>
      </c>
      <c r="B39" s="167">
        <v>12700000</v>
      </c>
      <c r="C39" s="102">
        <v>12678725</v>
      </c>
      <c r="D39" s="168">
        <v>99.8</v>
      </c>
      <c r="E39" s="169">
        <v>6000000</v>
      </c>
      <c r="F39" s="67">
        <v>6019830</v>
      </c>
      <c r="G39" s="168">
        <v>100.3</v>
      </c>
      <c r="H39" s="81"/>
    </row>
    <row r="40" spans="1:8" x14ac:dyDescent="0.3">
      <c r="A40" s="61" t="s">
        <v>386</v>
      </c>
      <c r="B40" s="161"/>
      <c r="C40" s="103"/>
      <c r="D40" s="165"/>
      <c r="E40" s="162">
        <v>500000</v>
      </c>
      <c r="F40" s="68">
        <v>494950</v>
      </c>
      <c r="G40" s="165">
        <v>99</v>
      </c>
      <c r="H40" s="82"/>
    </row>
    <row r="41" spans="1:8" x14ac:dyDescent="0.3">
      <c r="A41" s="61" t="s">
        <v>17</v>
      </c>
      <c r="B41" s="161">
        <v>2300000</v>
      </c>
      <c r="C41" s="103">
        <v>2024000</v>
      </c>
      <c r="D41" s="165">
        <v>88</v>
      </c>
      <c r="E41" s="162">
        <v>3000000</v>
      </c>
      <c r="F41" s="68">
        <v>2985800</v>
      </c>
      <c r="G41" s="165">
        <v>99.5</v>
      </c>
      <c r="H41" s="82"/>
    </row>
    <row r="42" spans="1:8" x14ac:dyDescent="0.3">
      <c r="A42" s="61" t="s">
        <v>260</v>
      </c>
      <c r="B42" s="161">
        <v>2000000</v>
      </c>
      <c r="C42" s="103">
        <v>1989126</v>
      </c>
      <c r="D42" s="165">
        <v>99.5</v>
      </c>
      <c r="E42" s="162">
        <v>2000000</v>
      </c>
      <c r="F42" s="68">
        <v>1998728</v>
      </c>
      <c r="G42" s="165">
        <v>99.9</v>
      </c>
      <c r="H42" s="82"/>
    </row>
    <row r="43" spans="1:8" x14ac:dyDescent="0.3">
      <c r="A43" s="61" t="s">
        <v>18</v>
      </c>
      <c r="B43" s="161">
        <v>1000000</v>
      </c>
      <c r="C43" s="103">
        <v>1000000</v>
      </c>
      <c r="D43" s="165">
        <v>100</v>
      </c>
      <c r="E43" s="162">
        <v>1000000</v>
      </c>
      <c r="F43" s="68">
        <v>1000000</v>
      </c>
      <c r="G43" s="165">
        <v>100</v>
      </c>
      <c r="H43" s="82"/>
    </row>
    <row r="44" spans="1:8" x14ac:dyDescent="0.3">
      <c r="A44" s="61" t="s">
        <v>261</v>
      </c>
      <c r="B44" s="161">
        <v>100000000</v>
      </c>
      <c r="C44" s="103">
        <v>91200000</v>
      </c>
      <c r="D44" s="165">
        <v>91.2</v>
      </c>
      <c r="E44" s="162">
        <v>120000000</v>
      </c>
      <c r="F44" s="68">
        <v>116000000</v>
      </c>
      <c r="G44" s="165">
        <v>96.7</v>
      </c>
      <c r="H44" s="82"/>
    </row>
    <row r="45" spans="1:8" x14ac:dyDescent="0.3">
      <c r="A45" s="62" t="s">
        <v>19</v>
      </c>
      <c r="B45" s="171">
        <v>100000000</v>
      </c>
      <c r="C45" s="104">
        <v>132670280</v>
      </c>
      <c r="D45" s="172">
        <v>132.69999999999999</v>
      </c>
      <c r="E45" s="173">
        <v>100000000</v>
      </c>
      <c r="F45" s="69">
        <v>168088510</v>
      </c>
      <c r="G45" s="172">
        <v>168.1</v>
      </c>
      <c r="H45" s="83"/>
    </row>
    <row r="46" spans="1:8" x14ac:dyDescent="0.3">
      <c r="A46" s="64" t="s">
        <v>262</v>
      </c>
      <c r="B46" s="171">
        <v>43200000</v>
      </c>
      <c r="C46" s="104">
        <v>41475320</v>
      </c>
      <c r="D46" s="172">
        <v>96</v>
      </c>
      <c r="E46" s="173">
        <v>45200000</v>
      </c>
      <c r="F46" s="69">
        <v>40225850</v>
      </c>
      <c r="G46" s="172">
        <v>89</v>
      </c>
      <c r="H46" s="83"/>
    </row>
    <row r="47" spans="1:8" x14ac:dyDescent="0.3">
      <c r="A47" s="60" t="s">
        <v>15</v>
      </c>
      <c r="B47" s="167">
        <v>35700000</v>
      </c>
      <c r="C47" s="102">
        <v>34988890</v>
      </c>
      <c r="D47" s="168">
        <v>98</v>
      </c>
      <c r="E47" s="169">
        <v>36700000</v>
      </c>
      <c r="F47" s="67">
        <v>35948810</v>
      </c>
      <c r="G47" s="168">
        <v>98</v>
      </c>
      <c r="H47" s="87"/>
    </row>
    <row r="48" spans="1:8" x14ac:dyDescent="0.3">
      <c r="A48" s="61" t="s">
        <v>263</v>
      </c>
      <c r="B48" s="161">
        <v>7000000</v>
      </c>
      <c r="C48" s="103">
        <v>6371040</v>
      </c>
      <c r="D48" s="165">
        <v>91</v>
      </c>
      <c r="E48" s="162">
        <v>8500000</v>
      </c>
      <c r="F48" s="68">
        <v>4277040</v>
      </c>
      <c r="G48" s="165">
        <v>50.3</v>
      </c>
      <c r="H48" s="82"/>
    </row>
    <row r="49" spans="1:8" x14ac:dyDescent="0.3">
      <c r="A49" s="62" t="s">
        <v>264</v>
      </c>
      <c r="B49" s="171">
        <v>500000</v>
      </c>
      <c r="C49" s="104">
        <v>115390</v>
      </c>
      <c r="D49" s="172">
        <v>23.1</v>
      </c>
      <c r="E49" s="175"/>
      <c r="F49" s="74"/>
      <c r="G49" s="172">
        <v>0</v>
      </c>
      <c r="H49" s="83"/>
    </row>
    <row r="50" spans="1:8" x14ac:dyDescent="0.3">
      <c r="A50" s="64" t="s">
        <v>315</v>
      </c>
      <c r="B50" s="171">
        <v>66760000</v>
      </c>
      <c r="C50" s="104">
        <v>34949355</v>
      </c>
      <c r="D50" s="172">
        <v>52.4</v>
      </c>
      <c r="E50" s="173">
        <v>56079000</v>
      </c>
      <c r="F50" s="69">
        <v>44527647</v>
      </c>
      <c r="G50" s="172">
        <v>79.400000000000006</v>
      </c>
      <c r="H50" s="85"/>
    </row>
    <row r="51" spans="1:8" x14ac:dyDescent="0.3">
      <c r="A51" s="60" t="s">
        <v>265</v>
      </c>
      <c r="B51" s="167">
        <v>3840000</v>
      </c>
      <c r="C51" s="102">
        <v>3411513</v>
      </c>
      <c r="D51" s="168">
        <v>88.8</v>
      </c>
      <c r="E51" s="169">
        <v>4764000</v>
      </c>
      <c r="F51" s="67">
        <v>4764000</v>
      </c>
      <c r="G51" s="168">
        <v>100</v>
      </c>
      <c r="H51" s="81"/>
    </row>
    <row r="52" spans="1:8" x14ac:dyDescent="0.3">
      <c r="A52" s="61" t="s">
        <v>20</v>
      </c>
      <c r="B52" s="161">
        <v>6500000</v>
      </c>
      <c r="C52" s="103">
        <v>3189970</v>
      </c>
      <c r="D52" s="165">
        <v>49.1</v>
      </c>
      <c r="E52" s="162">
        <v>6500000</v>
      </c>
      <c r="F52" s="68">
        <v>3662000</v>
      </c>
      <c r="G52" s="165">
        <v>56.3</v>
      </c>
      <c r="H52" s="82"/>
    </row>
    <row r="53" spans="1:8" x14ac:dyDescent="0.3">
      <c r="A53" s="61" t="s">
        <v>21</v>
      </c>
      <c r="B53" s="161">
        <v>8600000</v>
      </c>
      <c r="C53" s="103">
        <v>7724840</v>
      </c>
      <c r="D53" s="165">
        <v>89.8</v>
      </c>
      <c r="E53" s="162">
        <v>6600000</v>
      </c>
      <c r="F53" s="68">
        <v>5223751</v>
      </c>
      <c r="G53" s="165">
        <v>79.099999999999994</v>
      </c>
      <c r="H53" s="82"/>
    </row>
    <row r="54" spans="1:8" x14ac:dyDescent="0.3">
      <c r="A54" s="61" t="s">
        <v>266</v>
      </c>
      <c r="B54" s="161">
        <v>2500000</v>
      </c>
      <c r="C54" s="103"/>
      <c r="D54" s="165">
        <v>0</v>
      </c>
      <c r="E54" s="163"/>
      <c r="F54" s="73"/>
      <c r="G54" s="165">
        <v>0</v>
      </c>
      <c r="H54" s="82"/>
    </row>
    <row r="55" spans="1:8" x14ac:dyDescent="0.3">
      <c r="A55" s="61" t="s">
        <v>22</v>
      </c>
      <c r="B55" s="161">
        <v>27100000</v>
      </c>
      <c r="C55" s="103">
        <v>12954182</v>
      </c>
      <c r="D55" s="165">
        <v>47.8</v>
      </c>
      <c r="E55" s="162">
        <v>18515000</v>
      </c>
      <c r="F55" s="68">
        <v>17295046</v>
      </c>
      <c r="G55" s="165">
        <v>93.4</v>
      </c>
      <c r="H55" s="82"/>
    </row>
    <row r="56" spans="1:8" x14ac:dyDescent="0.3">
      <c r="A56" s="61" t="s">
        <v>267</v>
      </c>
      <c r="B56" s="161">
        <v>2200000</v>
      </c>
      <c r="C56" s="103">
        <v>1668850</v>
      </c>
      <c r="D56" s="165">
        <v>75.900000000000006</v>
      </c>
      <c r="E56" s="162">
        <v>2200000</v>
      </c>
      <c r="F56" s="68">
        <v>2082850</v>
      </c>
      <c r="G56" s="165">
        <v>94.7</v>
      </c>
      <c r="H56" s="82"/>
    </row>
    <row r="57" spans="1:8" x14ac:dyDescent="0.3">
      <c r="A57" s="61" t="s">
        <v>268</v>
      </c>
      <c r="B57" s="161">
        <v>8300000</v>
      </c>
      <c r="C57" s="103"/>
      <c r="D57" s="165">
        <v>0</v>
      </c>
      <c r="E57" s="162">
        <v>5000000</v>
      </c>
      <c r="F57" s="68">
        <v>5000000</v>
      </c>
      <c r="G57" s="165">
        <v>100</v>
      </c>
      <c r="H57" s="82"/>
    </row>
    <row r="58" spans="1:8" x14ac:dyDescent="0.3">
      <c r="A58" s="62" t="s">
        <v>269</v>
      </c>
      <c r="B58" s="171">
        <v>7720000</v>
      </c>
      <c r="C58" s="104">
        <v>6000000</v>
      </c>
      <c r="D58" s="172">
        <v>77.7</v>
      </c>
      <c r="E58" s="173">
        <v>12500000</v>
      </c>
      <c r="F58" s="69">
        <v>6500000</v>
      </c>
      <c r="G58" s="172">
        <v>52</v>
      </c>
      <c r="H58" s="83"/>
    </row>
    <row r="59" spans="1:8" x14ac:dyDescent="0.3">
      <c r="A59" s="64" t="s">
        <v>161</v>
      </c>
      <c r="B59" s="171">
        <v>356910000</v>
      </c>
      <c r="C59" s="104">
        <v>344651155</v>
      </c>
      <c r="D59" s="172">
        <v>96.6</v>
      </c>
      <c r="E59" s="173">
        <v>414268000</v>
      </c>
      <c r="F59" s="69">
        <v>408731904</v>
      </c>
      <c r="G59" s="172">
        <v>98.7</v>
      </c>
      <c r="H59" s="85"/>
    </row>
    <row r="60" spans="1:8" x14ac:dyDescent="0.3">
      <c r="A60" s="60" t="s">
        <v>23</v>
      </c>
      <c r="B60" s="167">
        <v>16800000</v>
      </c>
      <c r="C60" s="102">
        <v>16791943</v>
      </c>
      <c r="D60" s="168">
        <v>100</v>
      </c>
      <c r="E60" s="169">
        <v>16800000</v>
      </c>
      <c r="F60" s="67">
        <v>16683040</v>
      </c>
      <c r="G60" s="168">
        <v>99.3</v>
      </c>
      <c r="H60" s="81"/>
    </row>
    <row r="61" spans="1:8" x14ac:dyDescent="0.3">
      <c r="A61" s="61" t="s">
        <v>1</v>
      </c>
      <c r="B61" s="161">
        <v>21810000</v>
      </c>
      <c r="C61" s="103">
        <v>21613350</v>
      </c>
      <c r="D61" s="165">
        <v>99.1</v>
      </c>
      <c r="E61" s="162">
        <v>25654000</v>
      </c>
      <c r="F61" s="68">
        <v>25586210</v>
      </c>
      <c r="G61" s="165">
        <v>99.7</v>
      </c>
      <c r="H61" s="82"/>
    </row>
    <row r="62" spans="1:8" x14ac:dyDescent="0.3">
      <c r="A62" s="61" t="s">
        <v>2</v>
      </c>
      <c r="B62" s="161">
        <v>24060000</v>
      </c>
      <c r="C62" s="103">
        <v>24059815</v>
      </c>
      <c r="D62" s="165">
        <v>100</v>
      </c>
      <c r="E62" s="162">
        <v>34120000</v>
      </c>
      <c r="F62" s="68">
        <v>34119505</v>
      </c>
      <c r="G62" s="165">
        <v>100</v>
      </c>
      <c r="H62" s="82"/>
    </row>
    <row r="63" spans="1:8" x14ac:dyDescent="0.3">
      <c r="A63" s="61" t="s">
        <v>3</v>
      </c>
      <c r="B63" s="161">
        <v>24510000</v>
      </c>
      <c r="C63" s="103">
        <v>23686450</v>
      </c>
      <c r="D63" s="165">
        <v>96.6</v>
      </c>
      <c r="E63" s="162">
        <v>27350000</v>
      </c>
      <c r="F63" s="68">
        <v>26331900</v>
      </c>
      <c r="G63" s="165">
        <v>96.3</v>
      </c>
      <c r="H63" s="82"/>
    </row>
    <row r="64" spans="1:8" x14ac:dyDescent="0.3">
      <c r="A64" s="61" t="s">
        <v>4</v>
      </c>
      <c r="B64" s="161">
        <v>25720000</v>
      </c>
      <c r="C64" s="103">
        <v>25720000</v>
      </c>
      <c r="D64" s="165">
        <v>100</v>
      </c>
      <c r="E64" s="162">
        <v>31460000</v>
      </c>
      <c r="F64" s="68">
        <v>31192722</v>
      </c>
      <c r="G64" s="165">
        <v>99.2</v>
      </c>
      <c r="H64" s="82"/>
    </row>
    <row r="65" spans="1:8" x14ac:dyDescent="0.3">
      <c r="A65" s="61" t="s">
        <v>5</v>
      </c>
      <c r="B65" s="161">
        <v>34350000</v>
      </c>
      <c r="C65" s="103">
        <v>32043170</v>
      </c>
      <c r="D65" s="165">
        <v>93.3</v>
      </c>
      <c r="E65" s="162">
        <v>38100000</v>
      </c>
      <c r="F65" s="68">
        <v>38100000</v>
      </c>
      <c r="G65" s="165">
        <v>100</v>
      </c>
      <c r="H65" s="82"/>
    </row>
    <row r="66" spans="1:8" x14ac:dyDescent="0.3">
      <c r="A66" s="61" t="s">
        <v>6</v>
      </c>
      <c r="B66" s="161">
        <v>31240000</v>
      </c>
      <c r="C66" s="103">
        <v>30155620</v>
      </c>
      <c r="D66" s="165">
        <v>96.5</v>
      </c>
      <c r="E66" s="162">
        <v>34240000</v>
      </c>
      <c r="F66" s="68">
        <v>34239980</v>
      </c>
      <c r="G66" s="165">
        <v>100</v>
      </c>
      <c r="H66" s="82"/>
    </row>
    <row r="67" spans="1:8" x14ac:dyDescent="0.3">
      <c r="A67" s="61" t="s">
        <v>24</v>
      </c>
      <c r="B67" s="161">
        <v>29860000</v>
      </c>
      <c r="C67" s="103">
        <v>29860000</v>
      </c>
      <c r="D67" s="165">
        <v>100</v>
      </c>
      <c r="E67" s="162">
        <v>39020000</v>
      </c>
      <c r="F67" s="68">
        <v>37974159</v>
      </c>
      <c r="G67" s="165">
        <v>97.3</v>
      </c>
      <c r="H67" s="82"/>
    </row>
    <row r="68" spans="1:8" x14ac:dyDescent="0.3">
      <c r="A68" s="61" t="s">
        <v>25</v>
      </c>
      <c r="B68" s="161">
        <v>8060000</v>
      </c>
      <c r="C68" s="103">
        <v>8059860</v>
      </c>
      <c r="D68" s="165">
        <v>100</v>
      </c>
      <c r="E68" s="162">
        <v>14724000</v>
      </c>
      <c r="F68" s="68">
        <v>14686565</v>
      </c>
      <c r="G68" s="165">
        <v>99.7</v>
      </c>
      <c r="H68" s="82"/>
    </row>
    <row r="69" spans="1:8" x14ac:dyDescent="0.3">
      <c r="A69" s="61" t="s">
        <v>26</v>
      </c>
      <c r="B69" s="161">
        <v>35500000</v>
      </c>
      <c r="C69" s="103">
        <v>27660947</v>
      </c>
      <c r="D69" s="165">
        <v>77.900000000000006</v>
      </c>
      <c r="E69" s="162">
        <v>26800000</v>
      </c>
      <c r="F69" s="68">
        <v>26574823</v>
      </c>
      <c r="G69" s="165">
        <v>99.2</v>
      </c>
      <c r="H69" s="82"/>
    </row>
    <row r="70" spans="1:8" x14ac:dyDescent="0.3">
      <c r="A70" s="62" t="s">
        <v>27</v>
      </c>
      <c r="B70" s="171">
        <v>105000000</v>
      </c>
      <c r="C70" s="104">
        <v>105000000</v>
      </c>
      <c r="D70" s="172">
        <v>100</v>
      </c>
      <c r="E70" s="173">
        <v>126000000</v>
      </c>
      <c r="F70" s="69">
        <v>123243000</v>
      </c>
      <c r="G70" s="172">
        <v>97.8</v>
      </c>
      <c r="H70" s="83"/>
    </row>
    <row r="71" spans="1:8" x14ac:dyDescent="0.3">
      <c r="A71" s="64" t="s">
        <v>162</v>
      </c>
      <c r="B71" s="171">
        <v>44300000</v>
      </c>
      <c r="C71" s="104">
        <v>39710062</v>
      </c>
      <c r="D71" s="172">
        <v>89.6</v>
      </c>
      <c r="E71" s="173">
        <v>46205000</v>
      </c>
      <c r="F71" s="69">
        <v>41794492</v>
      </c>
      <c r="G71" s="172">
        <v>90.5</v>
      </c>
      <c r="H71" s="85"/>
    </row>
    <row r="72" spans="1:8" x14ac:dyDescent="0.3">
      <c r="A72" s="60" t="s">
        <v>28</v>
      </c>
      <c r="B72" s="167">
        <v>30800000</v>
      </c>
      <c r="C72" s="102">
        <v>30719467</v>
      </c>
      <c r="D72" s="168">
        <v>99.7</v>
      </c>
      <c r="E72" s="169">
        <v>30800000</v>
      </c>
      <c r="F72" s="67">
        <v>30697090</v>
      </c>
      <c r="G72" s="168">
        <v>99.7</v>
      </c>
      <c r="H72" s="81"/>
    </row>
    <row r="73" spans="1:8" x14ac:dyDescent="0.3">
      <c r="A73" s="61" t="s">
        <v>270</v>
      </c>
      <c r="B73" s="161">
        <v>2500000</v>
      </c>
      <c r="C73" s="103">
        <v>2488860</v>
      </c>
      <c r="D73" s="165">
        <v>99.6</v>
      </c>
      <c r="E73" s="162">
        <v>5125000</v>
      </c>
      <c r="F73" s="68">
        <v>5123752</v>
      </c>
      <c r="G73" s="165">
        <v>100</v>
      </c>
      <c r="H73" s="82"/>
    </row>
    <row r="74" spans="1:8" x14ac:dyDescent="0.3">
      <c r="A74" s="61" t="s">
        <v>271</v>
      </c>
      <c r="B74" s="161">
        <v>3900000</v>
      </c>
      <c r="C74" s="103">
        <v>3851050</v>
      </c>
      <c r="D74" s="165">
        <v>98.7</v>
      </c>
      <c r="E74" s="162">
        <v>3580000</v>
      </c>
      <c r="F74" s="68">
        <v>3559770</v>
      </c>
      <c r="G74" s="165">
        <v>99.4</v>
      </c>
      <c r="H74" s="82"/>
    </row>
    <row r="75" spans="1:8" x14ac:dyDescent="0.3">
      <c r="A75" s="61" t="s">
        <v>272</v>
      </c>
      <c r="B75" s="161">
        <v>1000000</v>
      </c>
      <c r="C75" s="103">
        <v>195000</v>
      </c>
      <c r="D75" s="165">
        <v>19.5</v>
      </c>
      <c r="E75" s="162">
        <v>800000</v>
      </c>
      <c r="F75" s="68">
        <v>317190</v>
      </c>
      <c r="G75" s="165">
        <v>39.6</v>
      </c>
      <c r="H75" s="82"/>
    </row>
    <row r="76" spans="1:8" x14ac:dyDescent="0.3">
      <c r="A76" s="61" t="s">
        <v>273</v>
      </c>
      <c r="B76" s="161">
        <v>1000000</v>
      </c>
      <c r="C76" s="103">
        <v>232825</v>
      </c>
      <c r="D76" s="165">
        <v>23.3</v>
      </c>
      <c r="E76" s="162">
        <v>800000</v>
      </c>
      <c r="F76" s="68">
        <v>278980</v>
      </c>
      <c r="G76" s="165">
        <v>34.9</v>
      </c>
      <c r="H76" s="82"/>
    </row>
    <row r="77" spans="1:8" x14ac:dyDescent="0.3">
      <c r="A77" s="62" t="s">
        <v>274</v>
      </c>
      <c r="B77" s="171">
        <v>5100000</v>
      </c>
      <c r="C77" s="104">
        <v>2222860</v>
      </c>
      <c r="D77" s="172">
        <v>43.6</v>
      </c>
      <c r="E77" s="173">
        <v>5100000</v>
      </c>
      <c r="F77" s="69">
        <v>1817710</v>
      </c>
      <c r="G77" s="172">
        <v>35.6</v>
      </c>
      <c r="H77" s="83"/>
    </row>
    <row r="78" spans="1:8" x14ac:dyDescent="0.3">
      <c r="A78" s="63" t="s">
        <v>275</v>
      </c>
      <c r="B78" s="174">
        <v>21000000</v>
      </c>
      <c r="C78" s="105">
        <v>15559582</v>
      </c>
      <c r="D78" s="137">
        <v>74.099999999999994</v>
      </c>
      <c r="E78" s="136">
        <v>21000000</v>
      </c>
      <c r="F78" s="71">
        <v>15868038</v>
      </c>
      <c r="G78" s="137">
        <v>75.599999999999994</v>
      </c>
      <c r="H78" s="84"/>
    </row>
    <row r="79" spans="1:8" x14ac:dyDescent="0.3">
      <c r="A79" s="60" t="s">
        <v>276</v>
      </c>
      <c r="B79" s="167">
        <v>1000000</v>
      </c>
      <c r="C79" s="102"/>
      <c r="D79" s="168">
        <v>0</v>
      </c>
      <c r="E79" s="169">
        <v>1000000</v>
      </c>
      <c r="F79" s="67">
        <v>190700</v>
      </c>
      <c r="G79" s="168">
        <v>19.100000000000001</v>
      </c>
      <c r="H79" s="81"/>
    </row>
    <row r="80" spans="1:8" x14ac:dyDescent="0.3">
      <c r="A80" s="61" t="s">
        <v>277</v>
      </c>
      <c r="B80" s="161">
        <v>4500000</v>
      </c>
      <c r="C80" s="103">
        <v>4497660</v>
      </c>
      <c r="D80" s="165">
        <v>99.9</v>
      </c>
      <c r="E80" s="162">
        <v>4500000</v>
      </c>
      <c r="F80" s="68">
        <v>4500000</v>
      </c>
      <c r="G80" s="165">
        <v>100</v>
      </c>
      <c r="H80" s="82"/>
    </row>
    <row r="81" spans="1:8" x14ac:dyDescent="0.3">
      <c r="A81" s="61" t="s">
        <v>278</v>
      </c>
      <c r="B81" s="161">
        <v>2000000</v>
      </c>
      <c r="C81" s="103">
        <v>1968480</v>
      </c>
      <c r="D81" s="165">
        <v>98.4</v>
      </c>
      <c r="E81" s="162">
        <v>2000000</v>
      </c>
      <c r="F81" s="68">
        <v>1856980</v>
      </c>
      <c r="G81" s="165">
        <v>92.8</v>
      </c>
      <c r="H81" s="82"/>
    </row>
    <row r="82" spans="1:8" x14ac:dyDescent="0.3">
      <c r="A82" s="61" t="s">
        <v>279</v>
      </c>
      <c r="B82" s="161">
        <v>1500000</v>
      </c>
      <c r="C82" s="103"/>
      <c r="D82" s="165">
        <v>0</v>
      </c>
      <c r="E82" s="162">
        <v>1500000</v>
      </c>
      <c r="F82" s="73"/>
      <c r="G82" s="165">
        <v>0</v>
      </c>
      <c r="H82" s="88"/>
    </row>
    <row r="83" spans="1:8" x14ac:dyDescent="0.3">
      <c r="A83" s="61" t="s">
        <v>280</v>
      </c>
      <c r="B83" s="161">
        <v>2600000</v>
      </c>
      <c r="C83" s="103">
        <v>2600000</v>
      </c>
      <c r="D83" s="165">
        <v>100</v>
      </c>
      <c r="E83" s="162">
        <v>2600000</v>
      </c>
      <c r="F83" s="68">
        <v>2399000</v>
      </c>
      <c r="G83" s="165">
        <v>92.3</v>
      </c>
      <c r="H83" s="82"/>
    </row>
    <row r="84" spans="1:8" x14ac:dyDescent="0.3">
      <c r="A84" s="61" t="s">
        <v>281</v>
      </c>
      <c r="B84" s="161">
        <v>3400000</v>
      </c>
      <c r="C84" s="103">
        <v>822330</v>
      </c>
      <c r="D84" s="165">
        <v>24.2</v>
      </c>
      <c r="E84" s="162">
        <v>3400000</v>
      </c>
      <c r="F84" s="68">
        <v>925040</v>
      </c>
      <c r="G84" s="165">
        <v>27.2</v>
      </c>
      <c r="H84" s="82"/>
    </row>
    <row r="85" spans="1:8" x14ac:dyDescent="0.3">
      <c r="A85" s="62" t="s">
        <v>282</v>
      </c>
      <c r="B85" s="171">
        <v>6000000</v>
      </c>
      <c r="C85" s="104">
        <v>5671112</v>
      </c>
      <c r="D85" s="172">
        <v>94.5</v>
      </c>
      <c r="E85" s="173">
        <v>6000000</v>
      </c>
      <c r="F85" s="69">
        <v>5996318</v>
      </c>
      <c r="G85" s="172">
        <v>99.9</v>
      </c>
      <c r="H85" s="83"/>
    </row>
    <row r="86" spans="1:8" x14ac:dyDescent="0.3">
      <c r="A86" s="63" t="s">
        <v>163</v>
      </c>
      <c r="B86" s="174">
        <v>18480000</v>
      </c>
      <c r="C86" s="105">
        <v>18454420</v>
      </c>
      <c r="D86" s="137">
        <v>99.9</v>
      </c>
      <c r="E86" s="136">
        <v>19400000</v>
      </c>
      <c r="F86" s="71">
        <v>16653540</v>
      </c>
      <c r="G86" s="137">
        <v>85.8</v>
      </c>
      <c r="H86" s="86"/>
    </row>
    <row r="87" spans="1:8" x14ac:dyDescent="0.3">
      <c r="A87" s="60" t="s">
        <v>30</v>
      </c>
      <c r="B87" s="167">
        <v>4800000</v>
      </c>
      <c r="C87" s="102">
        <v>4799920</v>
      </c>
      <c r="D87" s="168">
        <v>100</v>
      </c>
      <c r="E87" s="169">
        <v>4800000</v>
      </c>
      <c r="F87" s="67">
        <v>4684940</v>
      </c>
      <c r="G87" s="168">
        <v>97.6</v>
      </c>
      <c r="H87" s="81"/>
    </row>
    <row r="88" spans="1:8" x14ac:dyDescent="0.3">
      <c r="A88" s="61" t="s">
        <v>31</v>
      </c>
      <c r="B88" s="161">
        <v>12680000</v>
      </c>
      <c r="C88" s="103">
        <v>12680000</v>
      </c>
      <c r="D88" s="165">
        <v>100</v>
      </c>
      <c r="E88" s="162">
        <v>12400000</v>
      </c>
      <c r="F88" s="68">
        <v>10700000</v>
      </c>
      <c r="G88" s="165">
        <v>86.3</v>
      </c>
      <c r="H88" s="82"/>
    </row>
    <row r="89" spans="1:8" x14ac:dyDescent="0.3">
      <c r="A89" s="61" t="s">
        <v>32</v>
      </c>
      <c r="B89" s="161">
        <v>1000000</v>
      </c>
      <c r="C89" s="103">
        <v>974500</v>
      </c>
      <c r="D89" s="165">
        <v>97.5</v>
      </c>
      <c r="E89" s="162">
        <v>700000</v>
      </c>
      <c r="F89" s="68">
        <v>253200</v>
      </c>
      <c r="G89" s="165">
        <v>36.200000000000003</v>
      </c>
      <c r="H89" s="82"/>
    </row>
    <row r="90" spans="1:8" x14ac:dyDescent="0.3">
      <c r="A90" s="62" t="s">
        <v>387</v>
      </c>
      <c r="B90" s="171"/>
      <c r="C90" s="104"/>
      <c r="D90" s="172"/>
      <c r="E90" s="173">
        <v>1500000</v>
      </c>
      <c r="F90" s="69">
        <v>1015400</v>
      </c>
      <c r="G90" s="172">
        <v>67.7</v>
      </c>
      <c r="H90" s="83"/>
    </row>
    <row r="91" spans="1:8" x14ac:dyDescent="0.3">
      <c r="A91" s="63" t="s">
        <v>164</v>
      </c>
      <c r="B91" s="174">
        <v>11000000</v>
      </c>
      <c r="C91" s="105">
        <v>7358450</v>
      </c>
      <c r="D91" s="137">
        <v>66.900000000000006</v>
      </c>
      <c r="E91" s="136">
        <v>11300000</v>
      </c>
      <c r="F91" s="71">
        <v>10400980</v>
      </c>
      <c r="G91" s="137">
        <v>92</v>
      </c>
      <c r="H91" s="86"/>
    </row>
    <row r="92" spans="1:8" x14ac:dyDescent="0.3">
      <c r="A92" s="60" t="s">
        <v>35</v>
      </c>
      <c r="B92" s="167">
        <v>500000</v>
      </c>
      <c r="C92" s="102">
        <v>463300</v>
      </c>
      <c r="D92" s="168">
        <v>92.7</v>
      </c>
      <c r="E92" s="169">
        <v>500000</v>
      </c>
      <c r="F92" s="67">
        <v>480350</v>
      </c>
      <c r="G92" s="168">
        <v>96.1</v>
      </c>
      <c r="H92" s="81"/>
    </row>
    <row r="93" spans="1:8" x14ac:dyDescent="0.3">
      <c r="A93" s="61" t="s">
        <v>39</v>
      </c>
      <c r="B93" s="161">
        <v>5000000</v>
      </c>
      <c r="C93" s="103">
        <v>4607530</v>
      </c>
      <c r="D93" s="165">
        <v>92.2</v>
      </c>
      <c r="E93" s="162">
        <v>5700000</v>
      </c>
      <c r="F93" s="68">
        <v>5614350</v>
      </c>
      <c r="G93" s="165">
        <v>98.5</v>
      </c>
      <c r="H93" s="88"/>
    </row>
    <row r="94" spans="1:8" x14ac:dyDescent="0.3">
      <c r="A94" s="61" t="s">
        <v>40</v>
      </c>
      <c r="B94" s="161">
        <v>2650000</v>
      </c>
      <c r="C94" s="103">
        <v>1289220</v>
      </c>
      <c r="D94" s="165">
        <v>48.6</v>
      </c>
      <c r="E94" s="162">
        <v>1800000</v>
      </c>
      <c r="F94" s="68">
        <v>1356160</v>
      </c>
      <c r="G94" s="165">
        <v>75.3</v>
      </c>
      <c r="H94" s="82"/>
    </row>
    <row r="95" spans="1:8" x14ac:dyDescent="0.3">
      <c r="A95" s="61" t="s">
        <v>283</v>
      </c>
      <c r="B95" s="161">
        <v>650000</v>
      </c>
      <c r="C95" s="103">
        <v>648400</v>
      </c>
      <c r="D95" s="165">
        <v>99.8</v>
      </c>
      <c r="E95" s="162">
        <v>750000</v>
      </c>
      <c r="F95" s="68">
        <v>722600</v>
      </c>
      <c r="G95" s="165">
        <v>96.3</v>
      </c>
      <c r="H95" s="82"/>
    </row>
    <row r="96" spans="1:8" x14ac:dyDescent="0.3">
      <c r="A96" s="61" t="s">
        <v>284</v>
      </c>
      <c r="B96" s="161">
        <v>500000</v>
      </c>
      <c r="C96" s="103"/>
      <c r="D96" s="165">
        <v>0</v>
      </c>
      <c r="E96" s="162">
        <v>500000</v>
      </c>
      <c r="F96" s="68">
        <v>489840</v>
      </c>
      <c r="G96" s="165">
        <v>98</v>
      </c>
      <c r="H96" s="82"/>
    </row>
    <row r="97" spans="1:8" x14ac:dyDescent="0.3">
      <c r="A97" s="61" t="s">
        <v>285</v>
      </c>
      <c r="B97" s="161">
        <v>700000</v>
      </c>
      <c r="C97" s="103">
        <v>350000</v>
      </c>
      <c r="D97" s="165">
        <v>50</v>
      </c>
      <c r="E97" s="162">
        <v>1050000</v>
      </c>
      <c r="F97" s="68">
        <v>1050000</v>
      </c>
      <c r="G97" s="165">
        <v>100</v>
      </c>
      <c r="H97" s="88"/>
    </row>
    <row r="98" spans="1:8" x14ac:dyDescent="0.3">
      <c r="A98" s="62" t="s">
        <v>286</v>
      </c>
      <c r="B98" s="171">
        <v>1000000</v>
      </c>
      <c r="C98" s="104"/>
      <c r="D98" s="172">
        <v>0</v>
      </c>
      <c r="E98" s="173">
        <v>1000000</v>
      </c>
      <c r="F98" s="69">
        <v>687680</v>
      </c>
      <c r="G98" s="172">
        <v>68.8</v>
      </c>
      <c r="H98" s="83"/>
    </row>
    <row r="99" spans="1:8" x14ac:dyDescent="0.3">
      <c r="A99" s="63" t="s">
        <v>287</v>
      </c>
      <c r="B99" s="174">
        <v>28700000</v>
      </c>
      <c r="C99" s="105">
        <v>18068946</v>
      </c>
      <c r="D99" s="137">
        <v>63</v>
      </c>
      <c r="E99" s="136">
        <v>24450000</v>
      </c>
      <c r="F99" s="71">
        <v>24323975</v>
      </c>
      <c r="G99" s="137">
        <v>99.5</v>
      </c>
      <c r="H99" s="86"/>
    </row>
    <row r="100" spans="1:8" x14ac:dyDescent="0.3">
      <c r="A100" s="60" t="s">
        <v>33</v>
      </c>
      <c r="B100" s="167">
        <v>15000000</v>
      </c>
      <c r="C100" s="102">
        <v>13780626</v>
      </c>
      <c r="D100" s="168">
        <v>91.9</v>
      </c>
      <c r="E100" s="169">
        <v>15000000</v>
      </c>
      <c r="F100" s="67">
        <v>14999415</v>
      </c>
      <c r="G100" s="168">
        <v>100</v>
      </c>
      <c r="H100" s="81"/>
    </row>
    <row r="101" spans="1:8" x14ac:dyDescent="0.3">
      <c r="A101" s="61" t="s">
        <v>34</v>
      </c>
      <c r="B101" s="161">
        <v>4000000</v>
      </c>
      <c r="C101" s="103">
        <v>2550000</v>
      </c>
      <c r="D101" s="165">
        <v>63.8</v>
      </c>
      <c r="E101" s="162">
        <v>4000000</v>
      </c>
      <c r="F101" s="68">
        <v>3918000</v>
      </c>
      <c r="G101" s="165">
        <v>98</v>
      </c>
      <c r="H101" s="82"/>
    </row>
    <row r="102" spans="1:8" x14ac:dyDescent="0.3">
      <c r="A102" s="61" t="s">
        <v>37</v>
      </c>
      <c r="B102" s="161">
        <v>1000000</v>
      </c>
      <c r="C102" s="103">
        <v>414000</v>
      </c>
      <c r="D102" s="165">
        <v>41.4</v>
      </c>
      <c r="E102" s="162">
        <v>1000000</v>
      </c>
      <c r="F102" s="68">
        <v>999100</v>
      </c>
      <c r="G102" s="165">
        <v>99.9</v>
      </c>
      <c r="H102" s="82"/>
    </row>
    <row r="103" spans="1:8" x14ac:dyDescent="0.3">
      <c r="A103" s="61" t="s">
        <v>36</v>
      </c>
      <c r="B103" s="161">
        <v>500000</v>
      </c>
      <c r="C103" s="103"/>
      <c r="D103" s="165">
        <v>0</v>
      </c>
      <c r="E103" s="162">
        <v>500000</v>
      </c>
      <c r="F103" s="68">
        <v>457600</v>
      </c>
      <c r="G103" s="165">
        <v>91.5</v>
      </c>
      <c r="H103" s="82"/>
    </row>
    <row r="104" spans="1:8" x14ac:dyDescent="0.3">
      <c r="A104" s="61" t="s">
        <v>38</v>
      </c>
      <c r="B104" s="161">
        <v>2450000</v>
      </c>
      <c r="C104" s="103">
        <v>1324320</v>
      </c>
      <c r="D104" s="165">
        <v>54.1</v>
      </c>
      <c r="E104" s="162">
        <v>2450000</v>
      </c>
      <c r="F104" s="68">
        <v>2449860</v>
      </c>
      <c r="G104" s="165">
        <v>100</v>
      </c>
      <c r="H104" s="82"/>
    </row>
    <row r="105" spans="1:8" x14ac:dyDescent="0.3">
      <c r="A105" s="61" t="s">
        <v>288</v>
      </c>
      <c r="B105" s="161">
        <v>4750000</v>
      </c>
      <c r="C105" s="103"/>
      <c r="D105" s="165">
        <v>0</v>
      </c>
      <c r="E105" s="162">
        <v>500000</v>
      </c>
      <c r="F105" s="68">
        <v>500000</v>
      </c>
      <c r="G105" s="165">
        <v>100</v>
      </c>
      <c r="H105" s="82"/>
    </row>
    <row r="106" spans="1:8" x14ac:dyDescent="0.3">
      <c r="A106" s="62" t="s">
        <v>289</v>
      </c>
      <c r="B106" s="171">
        <v>1000000</v>
      </c>
      <c r="C106" s="104"/>
      <c r="D106" s="172">
        <v>0</v>
      </c>
      <c r="E106" s="173">
        <v>1000000</v>
      </c>
      <c r="F106" s="69">
        <v>1000000</v>
      </c>
      <c r="G106" s="172">
        <v>100</v>
      </c>
      <c r="H106" s="83"/>
    </row>
    <row r="107" spans="1:8" x14ac:dyDescent="0.3">
      <c r="A107" s="63" t="s">
        <v>165</v>
      </c>
      <c r="B107" s="174">
        <v>193000000</v>
      </c>
      <c r="C107" s="105">
        <v>170588205</v>
      </c>
      <c r="D107" s="137">
        <v>88.4</v>
      </c>
      <c r="E107" s="136">
        <v>193000000</v>
      </c>
      <c r="F107" s="71">
        <v>190591955</v>
      </c>
      <c r="G107" s="137">
        <v>98.8</v>
      </c>
      <c r="H107" s="84"/>
    </row>
    <row r="108" spans="1:8" x14ac:dyDescent="0.3">
      <c r="A108" s="60" t="s">
        <v>41</v>
      </c>
      <c r="B108" s="167">
        <v>54000000</v>
      </c>
      <c r="C108" s="102">
        <v>45878205</v>
      </c>
      <c r="D108" s="168">
        <v>85</v>
      </c>
      <c r="E108" s="169">
        <v>13000000</v>
      </c>
      <c r="F108" s="67">
        <v>12446643</v>
      </c>
      <c r="G108" s="168">
        <v>95.7</v>
      </c>
      <c r="H108" s="177" t="s">
        <v>343</v>
      </c>
    </row>
    <row r="109" spans="1:8" x14ac:dyDescent="0.3">
      <c r="A109" s="61"/>
      <c r="B109" s="161"/>
      <c r="C109" s="103"/>
      <c r="D109" s="165"/>
      <c r="E109" s="162">
        <v>20400000</v>
      </c>
      <c r="F109" s="68">
        <v>20375107</v>
      </c>
      <c r="G109" s="165">
        <v>99.9</v>
      </c>
      <c r="H109" s="159" t="s">
        <v>340</v>
      </c>
    </row>
    <row r="110" spans="1:8" x14ac:dyDescent="0.3">
      <c r="A110" s="61"/>
      <c r="B110" s="161"/>
      <c r="C110" s="103"/>
      <c r="D110" s="165"/>
      <c r="E110" s="162">
        <v>25600000</v>
      </c>
      <c r="F110" s="68">
        <v>25423740</v>
      </c>
      <c r="G110" s="165">
        <v>99.3</v>
      </c>
      <c r="H110" s="159" t="s">
        <v>339</v>
      </c>
    </row>
    <row r="111" spans="1:8" x14ac:dyDescent="0.3">
      <c r="A111" s="61" t="s">
        <v>290</v>
      </c>
      <c r="B111" s="161">
        <v>135000000</v>
      </c>
      <c r="C111" s="103">
        <v>120710000</v>
      </c>
      <c r="D111" s="165">
        <v>89.4</v>
      </c>
      <c r="E111" s="162">
        <v>130000000</v>
      </c>
      <c r="F111" s="68">
        <v>128346465</v>
      </c>
      <c r="G111" s="165">
        <v>98.7</v>
      </c>
      <c r="H111" s="82"/>
    </row>
    <row r="112" spans="1:8" x14ac:dyDescent="0.3">
      <c r="A112" s="61"/>
      <c r="B112" s="161"/>
      <c r="C112" s="103"/>
      <c r="D112" s="165"/>
      <c r="E112" s="162">
        <v>2000000</v>
      </c>
      <c r="F112" s="68">
        <v>2000000</v>
      </c>
      <c r="G112" s="165">
        <v>100</v>
      </c>
      <c r="H112" s="176" t="s">
        <v>337</v>
      </c>
    </row>
    <row r="113" spans="1:8" x14ac:dyDescent="0.3">
      <c r="A113" s="62" t="s">
        <v>42</v>
      </c>
      <c r="B113" s="171">
        <v>4000000</v>
      </c>
      <c r="C113" s="104">
        <v>4000000</v>
      </c>
      <c r="D113" s="172">
        <v>100</v>
      </c>
      <c r="E113" s="173">
        <v>2000000</v>
      </c>
      <c r="F113" s="69">
        <v>2000000</v>
      </c>
      <c r="G113" s="172">
        <v>100</v>
      </c>
      <c r="H113" s="83"/>
    </row>
    <row r="114" spans="1:8" x14ac:dyDescent="0.3">
      <c r="A114" s="63" t="s">
        <v>166</v>
      </c>
      <c r="B114" s="174">
        <v>345800000</v>
      </c>
      <c r="C114" s="105">
        <v>920426235</v>
      </c>
      <c r="D114" s="137">
        <v>266.2</v>
      </c>
      <c r="E114" s="136">
        <v>349000000</v>
      </c>
      <c r="F114" s="71">
        <v>337416110</v>
      </c>
      <c r="G114" s="137">
        <v>96.7</v>
      </c>
      <c r="H114" s="86"/>
    </row>
    <row r="115" spans="1:8" x14ac:dyDescent="0.3">
      <c r="A115" s="60" t="s">
        <v>43</v>
      </c>
      <c r="B115" s="167">
        <v>50000000</v>
      </c>
      <c r="C115" s="102">
        <v>150000000</v>
      </c>
      <c r="D115" s="168">
        <v>300</v>
      </c>
      <c r="E115" s="178"/>
      <c r="F115" s="72"/>
      <c r="G115" s="168">
        <v>0</v>
      </c>
      <c r="H115" s="81"/>
    </row>
    <row r="116" spans="1:8" x14ac:dyDescent="0.3">
      <c r="A116" s="61" t="s">
        <v>44</v>
      </c>
      <c r="B116" s="161">
        <v>18000000</v>
      </c>
      <c r="C116" s="103">
        <v>17400000</v>
      </c>
      <c r="D116" s="165">
        <v>96.7</v>
      </c>
      <c r="E116" s="162">
        <v>18000000</v>
      </c>
      <c r="F116" s="68">
        <v>18000000</v>
      </c>
      <c r="G116" s="165">
        <v>100</v>
      </c>
      <c r="H116" s="82"/>
    </row>
    <row r="117" spans="1:8" x14ac:dyDescent="0.3">
      <c r="A117" s="61" t="s">
        <v>291</v>
      </c>
      <c r="B117" s="161">
        <v>100000000</v>
      </c>
      <c r="C117" s="103">
        <v>200000000</v>
      </c>
      <c r="D117" s="165">
        <v>200</v>
      </c>
      <c r="E117" s="162">
        <v>185000000</v>
      </c>
      <c r="F117" s="68">
        <v>185000000</v>
      </c>
      <c r="G117" s="165">
        <v>100</v>
      </c>
      <c r="H117" s="82"/>
    </row>
    <row r="118" spans="1:8" x14ac:dyDescent="0.3">
      <c r="A118" s="61" t="s">
        <v>292</v>
      </c>
      <c r="B118" s="161">
        <v>52800000</v>
      </c>
      <c r="C118" s="103">
        <v>35856235</v>
      </c>
      <c r="D118" s="165">
        <v>67.900000000000006</v>
      </c>
      <c r="E118" s="163"/>
      <c r="F118" s="73"/>
      <c r="G118" s="165">
        <v>0</v>
      </c>
      <c r="H118" s="176" t="s">
        <v>392</v>
      </c>
    </row>
    <row r="119" spans="1:8" x14ac:dyDescent="0.3">
      <c r="A119" s="61"/>
      <c r="B119" s="161"/>
      <c r="C119" s="103"/>
      <c r="D119" s="165"/>
      <c r="E119" s="162">
        <v>16000000</v>
      </c>
      <c r="F119" s="68">
        <v>16000000</v>
      </c>
      <c r="G119" s="165">
        <v>100</v>
      </c>
      <c r="H119" s="176" t="s">
        <v>390</v>
      </c>
    </row>
    <row r="120" spans="1:8" x14ac:dyDescent="0.3">
      <c r="A120" s="61" t="s">
        <v>45</v>
      </c>
      <c r="B120" s="161">
        <v>25000000</v>
      </c>
      <c r="C120" s="103">
        <v>17170000</v>
      </c>
      <c r="D120" s="165">
        <v>68.7</v>
      </c>
      <c r="E120" s="162">
        <v>30000000</v>
      </c>
      <c r="F120" s="68">
        <v>18416110</v>
      </c>
      <c r="G120" s="165">
        <v>61.4</v>
      </c>
      <c r="H120" s="82"/>
    </row>
    <row r="121" spans="1:8" x14ac:dyDescent="0.3">
      <c r="A121" s="61" t="s">
        <v>293</v>
      </c>
      <c r="B121" s="161">
        <v>100000000</v>
      </c>
      <c r="C121" s="103">
        <v>150000000</v>
      </c>
      <c r="D121" s="165">
        <v>150</v>
      </c>
      <c r="E121" s="162">
        <v>100000000</v>
      </c>
      <c r="F121" s="68">
        <v>100000000</v>
      </c>
      <c r="G121" s="165">
        <v>100</v>
      </c>
      <c r="H121" s="82"/>
    </row>
    <row r="122" spans="1:8" x14ac:dyDescent="0.3">
      <c r="A122" s="61" t="s">
        <v>294</v>
      </c>
      <c r="B122" s="161"/>
      <c r="C122" s="103">
        <v>50000000</v>
      </c>
      <c r="D122" s="165">
        <v>0</v>
      </c>
      <c r="E122" s="161"/>
      <c r="F122" s="103"/>
      <c r="G122" s="165"/>
      <c r="H122" s="82"/>
    </row>
    <row r="123" spans="1:8" x14ac:dyDescent="0.3">
      <c r="A123" s="62" t="s">
        <v>295</v>
      </c>
      <c r="B123" s="171"/>
      <c r="C123" s="104">
        <v>300000000</v>
      </c>
      <c r="D123" s="172">
        <v>0</v>
      </c>
      <c r="E123" s="171"/>
      <c r="F123" s="104"/>
      <c r="G123" s="172"/>
      <c r="H123" s="83"/>
    </row>
    <row r="124" spans="1:8" x14ac:dyDescent="0.3">
      <c r="A124" s="63" t="s">
        <v>167</v>
      </c>
      <c r="B124" s="174">
        <v>252220000</v>
      </c>
      <c r="C124" s="105">
        <v>219711880</v>
      </c>
      <c r="D124" s="137">
        <v>87.1</v>
      </c>
      <c r="E124" s="136">
        <v>266384000</v>
      </c>
      <c r="F124" s="71">
        <v>215148004</v>
      </c>
      <c r="G124" s="137">
        <v>80.8</v>
      </c>
      <c r="H124" s="86"/>
    </row>
    <row r="125" spans="1:8" x14ac:dyDescent="0.3">
      <c r="A125" s="60" t="s">
        <v>296</v>
      </c>
      <c r="B125" s="167">
        <v>1000000</v>
      </c>
      <c r="C125" s="102"/>
      <c r="D125" s="168">
        <v>0</v>
      </c>
      <c r="E125" s="169">
        <v>300000</v>
      </c>
      <c r="F125" s="67">
        <v>300000</v>
      </c>
      <c r="G125" s="168">
        <v>100</v>
      </c>
      <c r="H125" s="81" t="s">
        <v>211</v>
      </c>
    </row>
    <row r="126" spans="1:8" x14ac:dyDescent="0.3">
      <c r="A126" s="61" t="s">
        <v>46</v>
      </c>
      <c r="B126" s="161">
        <v>500000</v>
      </c>
      <c r="C126" s="103">
        <v>207560</v>
      </c>
      <c r="D126" s="165">
        <v>41.5</v>
      </c>
      <c r="E126" s="162">
        <v>100000</v>
      </c>
      <c r="F126" s="73"/>
      <c r="G126" s="165">
        <v>0</v>
      </c>
      <c r="H126" s="82"/>
    </row>
    <row r="127" spans="1:8" x14ac:dyDescent="0.3">
      <c r="A127" s="61" t="s">
        <v>297</v>
      </c>
      <c r="B127" s="161">
        <v>500000</v>
      </c>
      <c r="C127" s="103"/>
      <c r="D127" s="165">
        <v>0</v>
      </c>
      <c r="E127" s="163"/>
      <c r="F127" s="73"/>
      <c r="G127" s="165">
        <v>0</v>
      </c>
      <c r="H127" s="82"/>
    </row>
    <row r="128" spans="1:8" x14ac:dyDescent="0.3">
      <c r="A128" s="61" t="s">
        <v>47</v>
      </c>
      <c r="B128" s="161">
        <v>500000</v>
      </c>
      <c r="C128" s="103"/>
      <c r="D128" s="165">
        <v>0</v>
      </c>
      <c r="E128" s="162">
        <v>100000</v>
      </c>
      <c r="F128" s="73"/>
      <c r="G128" s="165">
        <v>0</v>
      </c>
      <c r="H128" s="82"/>
    </row>
    <row r="129" spans="1:8" x14ac:dyDescent="0.3">
      <c r="A129" s="61" t="s">
        <v>48</v>
      </c>
      <c r="B129" s="161">
        <v>47400000</v>
      </c>
      <c r="C129" s="103">
        <v>47375000</v>
      </c>
      <c r="D129" s="165">
        <v>99.9</v>
      </c>
      <c r="E129" s="162">
        <v>65410000</v>
      </c>
      <c r="F129" s="68">
        <v>60114360</v>
      </c>
      <c r="G129" s="165">
        <v>91.9</v>
      </c>
      <c r="H129" s="82"/>
    </row>
    <row r="130" spans="1:8" x14ac:dyDescent="0.3">
      <c r="A130" s="61" t="s">
        <v>49</v>
      </c>
      <c r="B130" s="161">
        <v>30000000</v>
      </c>
      <c r="C130" s="103">
        <v>29851000</v>
      </c>
      <c r="D130" s="165">
        <v>99.5</v>
      </c>
      <c r="E130" s="162">
        <v>30000000</v>
      </c>
      <c r="F130" s="68">
        <v>18081538</v>
      </c>
      <c r="G130" s="165">
        <v>60.3</v>
      </c>
      <c r="H130" s="82"/>
    </row>
    <row r="131" spans="1:8" x14ac:dyDescent="0.3">
      <c r="A131" s="61" t="s">
        <v>50</v>
      </c>
      <c r="B131" s="161">
        <v>1000000</v>
      </c>
      <c r="C131" s="103">
        <v>845570</v>
      </c>
      <c r="D131" s="165">
        <v>84.6</v>
      </c>
      <c r="E131" s="162">
        <v>1000000</v>
      </c>
      <c r="F131" s="68">
        <v>347500</v>
      </c>
      <c r="G131" s="165">
        <v>34.799999999999997</v>
      </c>
      <c r="H131" s="88"/>
    </row>
    <row r="132" spans="1:8" x14ac:dyDescent="0.3">
      <c r="A132" s="61" t="s">
        <v>51</v>
      </c>
      <c r="B132" s="161">
        <v>25000000</v>
      </c>
      <c r="C132" s="103">
        <v>21424550</v>
      </c>
      <c r="D132" s="165">
        <v>85.7</v>
      </c>
      <c r="E132" s="162">
        <v>25000000</v>
      </c>
      <c r="F132" s="68">
        <v>10882984</v>
      </c>
      <c r="G132" s="165">
        <v>43.5</v>
      </c>
      <c r="H132" s="82"/>
    </row>
    <row r="133" spans="1:8" x14ac:dyDescent="0.3">
      <c r="A133" s="61" t="s">
        <v>52</v>
      </c>
      <c r="B133" s="161">
        <v>66000000</v>
      </c>
      <c r="C133" s="103">
        <v>59338670</v>
      </c>
      <c r="D133" s="165">
        <v>89.9</v>
      </c>
      <c r="E133" s="162">
        <v>72600000</v>
      </c>
      <c r="F133" s="68">
        <v>66816770</v>
      </c>
      <c r="G133" s="165">
        <v>92</v>
      </c>
      <c r="H133" s="82"/>
    </row>
    <row r="134" spans="1:8" x14ac:dyDescent="0.3">
      <c r="A134" s="61" t="s">
        <v>53</v>
      </c>
      <c r="B134" s="161">
        <v>12000000</v>
      </c>
      <c r="C134" s="103">
        <v>10091220</v>
      </c>
      <c r="D134" s="165">
        <v>84.1</v>
      </c>
      <c r="E134" s="162">
        <v>12600000</v>
      </c>
      <c r="F134" s="68">
        <v>10615520</v>
      </c>
      <c r="G134" s="165">
        <v>84.3</v>
      </c>
      <c r="H134" s="82"/>
    </row>
    <row r="135" spans="1:8" x14ac:dyDescent="0.3">
      <c r="A135" s="61" t="s">
        <v>54</v>
      </c>
      <c r="B135" s="161">
        <v>9000000</v>
      </c>
      <c r="C135" s="103">
        <v>8840820</v>
      </c>
      <c r="D135" s="165">
        <v>98.2</v>
      </c>
      <c r="E135" s="162">
        <v>9000000</v>
      </c>
      <c r="F135" s="68">
        <v>8953052</v>
      </c>
      <c r="G135" s="165">
        <v>99.5</v>
      </c>
      <c r="H135" s="82"/>
    </row>
    <row r="136" spans="1:8" x14ac:dyDescent="0.3">
      <c r="A136" s="61" t="s">
        <v>55</v>
      </c>
      <c r="B136" s="161">
        <v>4200000</v>
      </c>
      <c r="C136" s="103">
        <v>3870120</v>
      </c>
      <c r="D136" s="165">
        <v>92.1</v>
      </c>
      <c r="E136" s="162">
        <v>4410000</v>
      </c>
      <c r="F136" s="68">
        <v>4219070</v>
      </c>
      <c r="G136" s="165">
        <v>95.7</v>
      </c>
      <c r="H136" s="82"/>
    </row>
    <row r="137" spans="1:8" x14ac:dyDescent="0.3">
      <c r="A137" s="61" t="s">
        <v>56</v>
      </c>
      <c r="B137" s="161">
        <v>4600000</v>
      </c>
      <c r="C137" s="103">
        <v>2573900</v>
      </c>
      <c r="D137" s="165">
        <v>56</v>
      </c>
      <c r="E137" s="162">
        <v>4600000</v>
      </c>
      <c r="F137" s="68">
        <v>2678700</v>
      </c>
      <c r="G137" s="165">
        <v>58.2</v>
      </c>
      <c r="H137" s="82"/>
    </row>
    <row r="138" spans="1:8" x14ac:dyDescent="0.3">
      <c r="A138" s="61" t="s">
        <v>57</v>
      </c>
      <c r="B138" s="161">
        <v>1800000</v>
      </c>
      <c r="C138" s="103">
        <v>1730000</v>
      </c>
      <c r="D138" s="165">
        <v>96.1</v>
      </c>
      <c r="E138" s="162">
        <v>2160000</v>
      </c>
      <c r="F138" s="68">
        <v>1680000</v>
      </c>
      <c r="G138" s="165">
        <v>77.8</v>
      </c>
      <c r="H138" s="88"/>
    </row>
    <row r="139" spans="1:8" x14ac:dyDescent="0.3">
      <c r="A139" s="61" t="s">
        <v>58</v>
      </c>
      <c r="B139" s="161">
        <v>3840000</v>
      </c>
      <c r="C139" s="103">
        <v>3567600</v>
      </c>
      <c r="D139" s="165">
        <v>92.9</v>
      </c>
      <c r="E139" s="162">
        <v>4224000</v>
      </c>
      <c r="F139" s="68">
        <v>4091320</v>
      </c>
      <c r="G139" s="165">
        <v>96.9</v>
      </c>
      <c r="H139" s="82"/>
    </row>
    <row r="140" spans="1:8" x14ac:dyDescent="0.3">
      <c r="A140" s="61" t="s">
        <v>59</v>
      </c>
      <c r="B140" s="161">
        <v>5400000</v>
      </c>
      <c r="C140" s="103">
        <v>5397930</v>
      </c>
      <c r="D140" s="165">
        <v>100</v>
      </c>
      <c r="E140" s="162">
        <v>5400000</v>
      </c>
      <c r="F140" s="68">
        <v>5045600</v>
      </c>
      <c r="G140" s="165">
        <v>93.4</v>
      </c>
      <c r="H140" s="82"/>
    </row>
    <row r="141" spans="1:8" x14ac:dyDescent="0.3">
      <c r="A141" s="61" t="s">
        <v>60</v>
      </c>
      <c r="B141" s="161">
        <v>2280000</v>
      </c>
      <c r="C141" s="103">
        <v>2112000</v>
      </c>
      <c r="D141" s="165">
        <v>92.6</v>
      </c>
      <c r="E141" s="162">
        <v>2280000</v>
      </c>
      <c r="F141" s="68">
        <v>2244000</v>
      </c>
      <c r="G141" s="165">
        <v>98.4</v>
      </c>
      <c r="H141" s="82"/>
    </row>
    <row r="142" spans="1:8" x14ac:dyDescent="0.3">
      <c r="A142" s="61" t="s">
        <v>298</v>
      </c>
      <c r="B142" s="161">
        <v>500000</v>
      </c>
      <c r="C142" s="103">
        <v>48000</v>
      </c>
      <c r="D142" s="165">
        <v>9.6</v>
      </c>
      <c r="E142" s="162">
        <v>500000</v>
      </c>
      <c r="F142" s="68">
        <v>114000</v>
      </c>
      <c r="G142" s="165">
        <v>22.8</v>
      </c>
      <c r="H142" s="82"/>
    </row>
    <row r="143" spans="1:8" x14ac:dyDescent="0.3">
      <c r="A143" s="61" t="s">
        <v>299</v>
      </c>
      <c r="B143" s="161">
        <v>1700000</v>
      </c>
      <c r="C143" s="103">
        <v>223660</v>
      </c>
      <c r="D143" s="165">
        <v>13.2</v>
      </c>
      <c r="E143" s="162">
        <v>1700000</v>
      </c>
      <c r="F143" s="73"/>
      <c r="G143" s="165">
        <v>0</v>
      </c>
      <c r="H143" s="82"/>
    </row>
    <row r="144" spans="1:8" x14ac:dyDescent="0.3">
      <c r="A144" s="61" t="s">
        <v>300</v>
      </c>
      <c r="B144" s="161">
        <v>10000000</v>
      </c>
      <c r="C144" s="103"/>
      <c r="D144" s="165">
        <v>0</v>
      </c>
      <c r="E144" s="162">
        <v>10000000</v>
      </c>
      <c r="F144" s="68">
        <v>5468430</v>
      </c>
      <c r="G144" s="165">
        <v>54.7</v>
      </c>
      <c r="H144" s="82"/>
    </row>
    <row r="145" spans="1:8" x14ac:dyDescent="0.3">
      <c r="A145" s="61" t="s">
        <v>301</v>
      </c>
      <c r="B145" s="161">
        <v>10000000</v>
      </c>
      <c r="C145" s="103">
        <v>10000000</v>
      </c>
      <c r="D145" s="165">
        <v>100</v>
      </c>
      <c r="E145" s="162">
        <v>10000000</v>
      </c>
      <c r="F145" s="68">
        <v>10000000</v>
      </c>
      <c r="G145" s="165">
        <v>100</v>
      </c>
      <c r="H145" s="82"/>
    </row>
    <row r="146" spans="1:8" x14ac:dyDescent="0.3">
      <c r="A146" s="61" t="s">
        <v>302</v>
      </c>
      <c r="B146" s="161">
        <v>10000000</v>
      </c>
      <c r="C146" s="103">
        <v>7700000</v>
      </c>
      <c r="D146" s="165">
        <v>77</v>
      </c>
      <c r="E146" s="163"/>
      <c r="F146" s="73"/>
      <c r="G146" s="165">
        <v>0</v>
      </c>
      <c r="H146" s="82"/>
    </row>
    <row r="147" spans="1:8" x14ac:dyDescent="0.3">
      <c r="A147" s="62" t="s">
        <v>303</v>
      </c>
      <c r="B147" s="171">
        <v>5000000</v>
      </c>
      <c r="C147" s="104">
        <v>4514280</v>
      </c>
      <c r="D147" s="172">
        <v>90.3</v>
      </c>
      <c r="E147" s="173">
        <v>5000000</v>
      </c>
      <c r="F147" s="69">
        <v>3495160</v>
      </c>
      <c r="G147" s="172">
        <v>69.900000000000006</v>
      </c>
      <c r="H147" s="83"/>
    </row>
    <row r="148" spans="1:8" x14ac:dyDescent="0.3">
      <c r="A148" s="64" t="s">
        <v>168</v>
      </c>
      <c r="B148" s="171">
        <v>64200000</v>
      </c>
      <c r="C148" s="104">
        <v>47837174</v>
      </c>
      <c r="D148" s="172">
        <v>74.5</v>
      </c>
      <c r="E148" s="173">
        <v>44800000</v>
      </c>
      <c r="F148" s="69">
        <v>32619867</v>
      </c>
      <c r="G148" s="172">
        <v>72.8</v>
      </c>
      <c r="H148" s="83"/>
    </row>
    <row r="149" spans="1:8" x14ac:dyDescent="0.3">
      <c r="A149" s="60" t="s">
        <v>304</v>
      </c>
      <c r="B149" s="167">
        <v>51100000</v>
      </c>
      <c r="C149" s="102">
        <v>44603944</v>
      </c>
      <c r="D149" s="168">
        <v>87.3</v>
      </c>
      <c r="E149" s="169">
        <v>15300000</v>
      </c>
      <c r="F149" s="67">
        <v>13679159</v>
      </c>
      <c r="G149" s="168">
        <v>89.4</v>
      </c>
      <c r="H149" s="81"/>
    </row>
    <row r="150" spans="1:8" x14ac:dyDescent="0.3">
      <c r="A150" s="61" t="s">
        <v>388</v>
      </c>
      <c r="B150" s="161"/>
      <c r="C150" s="103"/>
      <c r="D150" s="165"/>
      <c r="E150" s="162">
        <v>6000000</v>
      </c>
      <c r="F150" s="68">
        <v>5099700</v>
      </c>
      <c r="G150" s="165">
        <v>85</v>
      </c>
      <c r="H150" s="82"/>
    </row>
    <row r="151" spans="1:8" ht="16.5" customHeight="1" x14ac:dyDescent="0.3">
      <c r="A151" s="61" t="s">
        <v>61</v>
      </c>
      <c r="B151" s="161">
        <v>1000000</v>
      </c>
      <c r="C151" s="103">
        <v>1000000</v>
      </c>
      <c r="D151" s="165">
        <v>100</v>
      </c>
      <c r="E151" s="162">
        <v>2000000</v>
      </c>
      <c r="F151" s="73"/>
      <c r="G151" s="165">
        <v>0</v>
      </c>
      <c r="H151" s="82"/>
    </row>
    <row r="152" spans="1:8" ht="16.5" customHeight="1" x14ac:dyDescent="0.3">
      <c r="A152" s="61" t="s">
        <v>62</v>
      </c>
      <c r="B152" s="161">
        <v>4100000</v>
      </c>
      <c r="C152" s="103">
        <v>880500</v>
      </c>
      <c r="D152" s="165">
        <v>21.5</v>
      </c>
      <c r="E152" s="162">
        <v>4500000</v>
      </c>
      <c r="F152" s="68">
        <v>3600000</v>
      </c>
      <c r="G152" s="165">
        <v>80</v>
      </c>
      <c r="H152" s="82"/>
    </row>
    <row r="153" spans="1:8" ht="16.5" customHeight="1" x14ac:dyDescent="0.3">
      <c r="A153" s="61" t="s">
        <v>63</v>
      </c>
      <c r="B153" s="161">
        <v>4000000</v>
      </c>
      <c r="C153" s="103">
        <v>599700</v>
      </c>
      <c r="D153" s="165">
        <v>15</v>
      </c>
      <c r="E153" s="162">
        <v>13000000</v>
      </c>
      <c r="F153" s="68">
        <v>8321400</v>
      </c>
      <c r="G153" s="165">
        <v>64</v>
      </c>
      <c r="H153" s="82"/>
    </row>
    <row r="154" spans="1:8" ht="16.5" customHeight="1" x14ac:dyDescent="0.3">
      <c r="A154" s="62" t="s">
        <v>64</v>
      </c>
      <c r="B154" s="171">
        <v>4000000</v>
      </c>
      <c r="C154" s="104">
        <v>753030</v>
      </c>
      <c r="D154" s="172">
        <v>18.8</v>
      </c>
      <c r="E154" s="173">
        <v>4000000</v>
      </c>
      <c r="F154" s="69">
        <v>1919608</v>
      </c>
      <c r="G154" s="172">
        <v>48</v>
      </c>
      <c r="H154" s="83"/>
    </row>
    <row r="155" spans="1:8" ht="16.5" customHeight="1" x14ac:dyDescent="0.3">
      <c r="A155" s="64" t="s">
        <v>169</v>
      </c>
      <c r="B155" s="171">
        <v>1295300000</v>
      </c>
      <c r="C155" s="104">
        <v>1195175285</v>
      </c>
      <c r="D155" s="172">
        <v>92.3</v>
      </c>
      <c r="E155" s="173">
        <v>1501890584</v>
      </c>
      <c r="F155" s="69">
        <v>1485241272</v>
      </c>
      <c r="G155" s="172">
        <v>98.9</v>
      </c>
      <c r="H155" s="83"/>
    </row>
    <row r="156" spans="1:8" ht="16.5" customHeight="1" x14ac:dyDescent="0.3">
      <c r="A156" s="60" t="s">
        <v>65</v>
      </c>
      <c r="B156" s="167">
        <v>5000000</v>
      </c>
      <c r="C156" s="102">
        <v>4229797</v>
      </c>
      <c r="D156" s="168">
        <v>84.6</v>
      </c>
      <c r="E156" s="169">
        <v>5000000</v>
      </c>
      <c r="F156" s="67">
        <v>4135920</v>
      </c>
      <c r="G156" s="168">
        <v>82.7</v>
      </c>
      <c r="H156" s="81"/>
    </row>
    <row r="157" spans="1:8" ht="16.5" customHeight="1" x14ac:dyDescent="0.3">
      <c r="A157" s="61" t="s">
        <v>66</v>
      </c>
      <c r="B157" s="161">
        <v>12000000</v>
      </c>
      <c r="C157" s="103">
        <v>9211332</v>
      </c>
      <c r="D157" s="165">
        <v>76.8</v>
      </c>
      <c r="E157" s="162">
        <v>5000000</v>
      </c>
      <c r="F157" s="68">
        <v>4928720</v>
      </c>
      <c r="G157" s="165">
        <v>98.6</v>
      </c>
      <c r="H157" s="88"/>
    </row>
    <row r="158" spans="1:8" ht="16.5" customHeight="1" x14ac:dyDescent="0.3">
      <c r="A158" s="61" t="s">
        <v>67</v>
      </c>
      <c r="B158" s="161">
        <v>8000000</v>
      </c>
      <c r="C158" s="103">
        <v>1511730</v>
      </c>
      <c r="D158" s="165">
        <v>18.899999999999999</v>
      </c>
      <c r="E158" s="162">
        <v>8000000</v>
      </c>
      <c r="F158" s="68">
        <v>7213650</v>
      </c>
      <c r="G158" s="165">
        <v>90.2</v>
      </c>
      <c r="H158" s="82"/>
    </row>
    <row r="159" spans="1:8" ht="16.5" customHeight="1" x14ac:dyDescent="0.3">
      <c r="A159" s="61" t="s">
        <v>68</v>
      </c>
      <c r="B159" s="161">
        <v>30000000</v>
      </c>
      <c r="C159" s="103">
        <v>29499600</v>
      </c>
      <c r="D159" s="165">
        <v>98.3</v>
      </c>
      <c r="E159" s="162">
        <v>30000000</v>
      </c>
      <c r="F159" s="68">
        <v>29832800</v>
      </c>
      <c r="G159" s="165">
        <v>99.4</v>
      </c>
      <c r="H159" s="88"/>
    </row>
    <row r="160" spans="1:8" ht="16.5" customHeight="1" x14ac:dyDescent="0.3">
      <c r="A160" s="61" t="s">
        <v>69</v>
      </c>
      <c r="B160" s="161">
        <v>30000000</v>
      </c>
      <c r="C160" s="103">
        <v>22592000</v>
      </c>
      <c r="D160" s="165">
        <v>75.3</v>
      </c>
      <c r="E160" s="162">
        <v>30000000</v>
      </c>
      <c r="F160" s="68">
        <v>28954000</v>
      </c>
      <c r="G160" s="165">
        <v>96.5</v>
      </c>
      <c r="H160" s="82"/>
    </row>
    <row r="161" spans="1:8" ht="16.5" customHeight="1" x14ac:dyDescent="0.3">
      <c r="A161" s="61" t="s">
        <v>70</v>
      </c>
      <c r="B161" s="161">
        <v>6000000</v>
      </c>
      <c r="C161" s="103">
        <v>5964940</v>
      </c>
      <c r="D161" s="165">
        <v>99.4</v>
      </c>
      <c r="E161" s="162">
        <v>6000000</v>
      </c>
      <c r="F161" s="68">
        <v>5117780</v>
      </c>
      <c r="G161" s="165">
        <v>85.3</v>
      </c>
      <c r="H161" s="88"/>
    </row>
    <row r="162" spans="1:8" ht="16.5" customHeight="1" x14ac:dyDescent="0.3">
      <c r="A162" s="61" t="s">
        <v>71</v>
      </c>
      <c r="B162" s="161">
        <v>61000000</v>
      </c>
      <c r="C162" s="103">
        <v>61000000</v>
      </c>
      <c r="D162" s="165">
        <v>100</v>
      </c>
      <c r="E162" s="162">
        <v>185990584</v>
      </c>
      <c r="F162" s="68">
        <v>185990584</v>
      </c>
      <c r="G162" s="165">
        <v>100</v>
      </c>
      <c r="H162" s="88"/>
    </row>
    <row r="163" spans="1:8" ht="16.5" customHeight="1" x14ac:dyDescent="0.3">
      <c r="A163" s="61" t="s">
        <v>72</v>
      </c>
      <c r="B163" s="161">
        <v>35000000</v>
      </c>
      <c r="C163" s="103">
        <v>30617870</v>
      </c>
      <c r="D163" s="165">
        <v>87.5</v>
      </c>
      <c r="E163" s="162">
        <v>35000000</v>
      </c>
      <c r="F163" s="68">
        <v>32113610</v>
      </c>
      <c r="G163" s="165">
        <v>91.8</v>
      </c>
      <c r="H163" s="88"/>
    </row>
    <row r="164" spans="1:8" ht="16.5" customHeight="1" x14ac:dyDescent="0.3">
      <c r="A164" s="61" t="s">
        <v>73</v>
      </c>
      <c r="B164" s="161">
        <v>62000000</v>
      </c>
      <c r="C164" s="103">
        <v>61963573</v>
      </c>
      <c r="D164" s="165">
        <v>99.9</v>
      </c>
      <c r="E164" s="162">
        <v>62000000</v>
      </c>
      <c r="F164" s="68">
        <v>61661958</v>
      </c>
      <c r="G164" s="165">
        <v>99.5</v>
      </c>
      <c r="H164" s="82"/>
    </row>
    <row r="165" spans="1:8" ht="16.5" customHeight="1" x14ac:dyDescent="0.3">
      <c r="A165" s="61" t="s">
        <v>74</v>
      </c>
      <c r="B165" s="161">
        <v>15000000</v>
      </c>
      <c r="C165" s="103">
        <v>11134440</v>
      </c>
      <c r="D165" s="165">
        <v>74.2</v>
      </c>
      <c r="E165" s="162">
        <v>15000000</v>
      </c>
      <c r="F165" s="68">
        <v>14065150</v>
      </c>
      <c r="G165" s="165">
        <v>93.8</v>
      </c>
      <c r="H165" s="82"/>
    </row>
    <row r="166" spans="1:8" ht="16.5" customHeight="1" x14ac:dyDescent="0.3">
      <c r="A166" s="61" t="s">
        <v>305</v>
      </c>
      <c r="B166" s="161">
        <v>31400000</v>
      </c>
      <c r="C166" s="103">
        <v>30870770</v>
      </c>
      <c r="D166" s="165">
        <v>98.3</v>
      </c>
      <c r="E166" s="162">
        <v>78000000</v>
      </c>
      <c r="F166" s="68">
        <v>75649580</v>
      </c>
      <c r="G166" s="165">
        <v>97</v>
      </c>
      <c r="H166" s="82"/>
    </row>
    <row r="167" spans="1:8" ht="16.5" customHeight="1" x14ac:dyDescent="0.3">
      <c r="A167" s="61" t="s">
        <v>306</v>
      </c>
      <c r="B167" s="161">
        <v>20000000</v>
      </c>
      <c r="C167" s="103">
        <v>19748350</v>
      </c>
      <c r="D167" s="165">
        <v>98.7</v>
      </c>
      <c r="E167" s="162">
        <v>30000000</v>
      </c>
      <c r="F167" s="68">
        <v>29995880</v>
      </c>
      <c r="G167" s="165">
        <v>100</v>
      </c>
      <c r="H167" s="82"/>
    </row>
    <row r="168" spans="1:8" ht="16.5" customHeight="1" x14ac:dyDescent="0.3">
      <c r="A168" s="61" t="s">
        <v>75</v>
      </c>
      <c r="B168" s="161">
        <v>25000000</v>
      </c>
      <c r="C168" s="103">
        <v>24536607</v>
      </c>
      <c r="D168" s="165">
        <v>98.1</v>
      </c>
      <c r="E168" s="162">
        <v>45000000</v>
      </c>
      <c r="F168" s="68">
        <v>44999755</v>
      </c>
      <c r="G168" s="165">
        <v>100</v>
      </c>
      <c r="H168" s="82"/>
    </row>
    <row r="169" spans="1:8" ht="16.5" customHeight="1" x14ac:dyDescent="0.3">
      <c r="A169" s="61" t="s">
        <v>76</v>
      </c>
      <c r="B169" s="161">
        <v>25000000</v>
      </c>
      <c r="C169" s="103">
        <v>24204400</v>
      </c>
      <c r="D169" s="165">
        <v>96.8</v>
      </c>
      <c r="E169" s="162">
        <v>25000000</v>
      </c>
      <c r="F169" s="68">
        <v>24529620</v>
      </c>
      <c r="G169" s="165">
        <v>98.1</v>
      </c>
      <c r="H169" s="82"/>
    </row>
    <row r="170" spans="1:8" ht="16.5" customHeight="1" x14ac:dyDescent="0.3">
      <c r="A170" s="61" t="s">
        <v>307</v>
      </c>
      <c r="B170" s="161">
        <v>55000000</v>
      </c>
      <c r="C170" s="103">
        <v>44196200</v>
      </c>
      <c r="D170" s="165">
        <v>80.400000000000006</v>
      </c>
      <c r="E170" s="162">
        <v>55000000</v>
      </c>
      <c r="F170" s="68">
        <v>49854985</v>
      </c>
      <c r="G170" s="165">
        <v>90.6</v>
      </c>
      <c r="H170" s="82"/>
    </row>
    <row r="171" spans="1:8" ht="16.5" customHeight="1" x14ac:dyDescent="0.3">
      <c r="A171" s="61" t="s">
        <v>77</v>
      </c>
      <c r="B171" s="161">
        <v>793000000</v>
      </c>
      <c r="C171" s="103">
        <v>744128808</v>
      </c>
      <c r="D171" s="165">
        <v>93.8</v>
      </c>
      <c r="E171" s="162">
        <v>793000000</v>
      </c>
      <c r="F171" s="68">
        <v>793000000</v>
      </c>
      <c r="G171" s="165">
        <v>100</v>
      </c>
      <c r="H171" s="82"/>
    </row>
    <row r="172" spans="1:8" ht="16.5" customHeight="1" x14ac:dyDescent="0.3">
      <c r="A172" s="61" t="s">
        <v>78</v>
      </c>
      <c r="B172" s="161">
        <v>17400000</v>
      </c>
      <c r="C172" s="103">
        <v>15093220</v>
      </c>
      <c r="D172" s="165">
        <v>86.7</v>
      </c>
      <c r="E172" s="162">
        <v>17400000</v>
      </c>
      <c r="F172" s="68">
        <v>16697830</v>
      </c>
      <c r="G172" s="165">
        <v>96</v>
      </c>
      <c r="H172" s="82"/>
    </row>
    <row r="173" spans="1:8" ht="16.5" customHeight="1" x14ac:dyDescent="0.3">
      <c r="A173" s="61" t="s">
        <v>79</v>
      </c>
      <c r="B173" s="161">
        <v>10000000</v>
      </c>
      <c r="C173" s="103">
        <v>4725320</v>
      </c>
      <c r="D173" s="165">
        <v>47.3</v>
      </c>
      <c r="E173" s="162">
        <v>10000000</v>
      </c>
      <c r="F173" s="68">
        <v>9999450</v>
      </c>
      <c r="G173" s="165">
        <v>100</v>
      </c>
      <c r="H173" s="82"/>
    </row>
    <row r="174" spans="1:8" ht="16.5" customHeight="1" x14ac:dyDescent="0.3">
      <c r="A174" s="61" t="s">
        <v>317</v>
      </c>
      <c r="B174" s="161">
        <v>8000000</v>
      </c>
      <c r="C174" s="103">
        <v>4000000</v>
      </c>
      <c r="D174" s="165">
        <v>50</v>
      </c>
      <c r="E174" s="162">
        <v>8000000</v>
      </c>
      <c r="F174" s="68">
        <v>8000000</v>
      </c>
      <c r="G174" s="165">
        <v>100</v>
      </c>
      <c r="H174" s="82"/>
    </row>
    <row r="175" spans="1:8" ht="16.5" customHeight="1" x14ac:dyDescent="0.3">
      <c r="A175" s="61" t="s">
        <v>29</v>
      </c>
      <c r="B175" s="161">
        <v>1500000</v>
      </c>
      <c r="C175" s="103">
        <v>1500000</v>
      </c>
      <c r="D175" s="165">
        <v>100</v>
      </c>
      <c r="E175" s="162">
        <v>1500000</v>
      </c>
      <c r="F175" s="68">
        <v>1500000</v>
      </c>
      <c r="G175" s="165">
        <v>100</v>
      </c>
      <c r="H175" s="82"/>
    </row>
    <row r="176" spans="1:8" ht="16.5" customHeight="1" x14ac:dyDescent="0.3">
      <c r="A176" s="61" t="s">
        <v>80</v>
      </c>
      <c r="B176" s="161">
        <v>12000000</v>
      </c>
      <c r="C176" s="103">
        <v>12000000</v>
      </c>
      <c r="D176" s="165">
        <v>100</v>
      </c>
      <c r="E176" s="162">
        <v>24000000</v>
      </c>
      <c r="F176" s="68">
        <v>24000000</v>
      </c>
      <c r="G176" s="165">
        <v>100</v>
      </c>
      <c r="H176" s="82"/>
    </row>
    <row r="177" spans="1:8" ht="16.5" customHeight="1" x14ac:dyDescent="0.3">
      <c r="A177" s="62" t="s">
        <v>308</v>
      </c>
      <c r="B177" s="171">
        <v>33000000</v>
      </c>
      <c r="C177" s="104">
        <v>32446328</v>
      </c>
      <c r="D177" s="172">
        <v>98.3</v>
      </c>
      <c r="E177" s="173">
        <v>33000000</v>
      </c>
      <c r="F177" s="69">
        <v>33000000</v>
      </c>
      <c r="G177" s="172">
        <v>100</v>
      </c>
      <c r="H177" s="83"/>
    </row>
    <row r="178" spans="1:8" x14ac:dyDescent="0.3">
      <c r="A178" s="64" t="s">
        <v>170</v>
      </c>
      <c r="B178" s="171">
        <v>20000000</v>
      </c>
      <c r="C178" s="104">
        <v>21686000</v>
      </c>
      <c r="D178" s="172">
        <v>108.4</v>
      </c>
      <c r="E178" s="173">
        <v>10000000</v>
      </c>
      <c r="F178" s="69">
        <v>10000000</v>
      </c>
      <c r="G178" s="172">
        <v>100</v>
      </c>
      <c r="H178" s="83"/>
    </row>
    <row r="179" spans="1:8" x14ac:dyDescent="0.3">
      <c r="A179" s="62" t="s">
        <v>81</v>
      </c>
      <c r="B179" s="171">
        <v>20000000</v>
      </c>
      <c r="C179" s="104">
        <v>21686000</v>
      </c>
      <c r="D179" s="172">
        <v>108.4</v>
      </c>
      <c r="E179" s="173">
        <v>10000000</v>
      </c>
      <c r="F179" s="69">
        <v>10000000</v>
      </c>
      <c r="G179" s="172">
        <v>100</v>
      </c>
      <c r="H179" s="83"/>
    </row>
    <row r="180" spans="1:8" x14ac:dyDescent="0.3">
      <c r="A180" s="64" t="s">
        <v>171</v>
      </c>
      <c r="B180" s="171">
        <v>108300000</v>
      </c>
      <c r="C180" s="104">
        <v>101490172</v>
      </c>
      <c r="D180" s="172">
        <v>93.7</v>
      </c>
      <c r="E180" s="173">
        <v>137884000</v>
      </c>
      <c r="F180" s="69">
        <v>133488709</v>
      </c>
      <c r="G180" s="172">
        <v>96.8</v>
      </c>
      <c r="H180" s="83"/>
    </row>
    <row r="181" spans="1:8" ht="17.25" thickBot="1" x14ac:dyDescent="0.35">
      <c r="A181" s="179" t="s">
        <v>82</v>
      </c>
      <c r="B181" s="156">
        <v>108300000</v>
      </c>
      <c r="C181" s="157">
        <v>101490172</v>
      </c>
      <c r="D181" s="180">
        <v>93.7</v>
      </c>
      <c r="E181" s="181">
        <v>137884000</v>
      </c>
      <c r="F181" s="182">
        <v>133488709</v>
      </c>
      <c r="G181" s="180">
        <v>96.8</v>
      </c>
      <c r="H181" s="183"/>
    </row>
    <row r="182" spans="1:8" ht="18" thickTop="1" thickBot="1" x14ac:dyDescent="0.35">
      <c r="A182" s="65" t="s">
        <v>316</v>
      </c>
      <c r="B182" s="160">
        <v>3300000000</v>
      </c>
      <c r="C182" s="106">
        <v>3641764662</v>
      </c>
      <c r="D182" s="166">
        <f>C182/B182*100</f>
        <v>110.3565049090909</v>
      </c>
      <c r="E182" s="160">
        <v>3609990584</v>
      </c>
      <c r="F182" s="106">
        <v>3524784906</v>
      </c>
      <c r="G182" s="166">
        <v>97.6</v>
      </c>
      <c r="H182" s="89"/>
    </row>
  </sheetData>
  <mergeCells count="2">
    <mergeCell ref="A1:H1"/>
    <mergeCell ref="F2:H2"/>
  </mergeCells>
  <phoneticPr fontId="1" type="noConversion"/>
  <pageMargins left="0.51181102362204722" right="0.11811023622047245" top="0.78740157480314965" bottom="0.39370078740157483" header="0.19685039370078741" footer="0.19685039370078741"/>
  <pageSetup paperSize="9" scale="7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954231-D3DF-4CDB-9C28-AF8C2380E7F6}">
  <sheetPr>
    <tabColor theme="4" tint="0.59999389629810485"/>
  </sheetPr>
  <dimension ref="A1:J62"/>
  <sheetViews>
    <sheetView tabSelected="1" topLeftCell="D37" zoomScale="73" zoomScaleNormal="73" workbookViewId="0">
      <selection activeCell="J41" sqref="J41"/>
    </sheetView>
  </sheetViews>
  <sheetFormatPr defaultRowHeight="16.5" x14ac:dyDescent="0.3"/>
  <cols>
    <col min="1" max="1" width="21.5" bestFit="1" customWidth="1"/>
    <col min="2" max="2" width="16.625" bestFit="1" customWidth="1"/>
    <col min="3" max="3" width="24.5" bestFit="1" customWidth="1"/>
    <col min="4" max="4" width="14.875" bestFit="1" customWidth="1"/>
    <col min="5" max="5" width="20" bestFit="1" customWidth="1"/>
    <col min="6" max="6" width="14.875" bestFit="1" customWidth="1"/>
    <col min="7" max="7" width="21.5" bestFit="1" customWidth="1"/>
    <col min="8" max="8" width="17.875" bestFit="1" customWidth="1"/>
    <col min="10" max="10" width="15.75" bestFit="1" customWidth="1"/>
  </cols>
  <sheetData>
    <row r="1" spans="1:10" ht="33.75" customHeight="1" x14ac:dyDescent="0.3">
      <c r="A1" s="284" t="s">
        <v>393</v>
      </c>
      <c r="B1" s="284"/>
      <c r="C1" s="284"/>
      <c r="D1" s="284"/>
      <c r="E1" s="284"/>
      <c r="F1" s="284"/>
      <c r="G1" s="284"/>
      <c r="H1" s="284"/>
    </row>
    <row r="2" spans="1:10" ht="26.25" customHeight="1" thickBot="1" x14ac:dyDescent="0.35">
      <c r="A2" s="285" t="s">
        <v>394</v>
      </c>
      <c r="B2" s="285"/>
      <c r="C2" s="286"/>
      <c r="D2" s="286"/>
      <c r="E2" s="286"/>
      <c r="F2" s="286"/>
      <c r="G2" s="286"/>
      <c r="H2" s="286"/>
    </row>
    <row r="3" spans="1:10" ht="23.1" customHeight="1" x14ac:dyDescent="0.3">
      <c r="A3" s="287" t="s">
        <v>100</v>
      </c>
      <c r="B3" s="288"/>
      <c r="C3" s="282" t="s">
        <v>101</v>
      </c>
      <c r="D3" s="289"/>
      <c r="E3" s="282" t="s">
        <v>101</v>
      </c>
      <c r="F3" s="289"/>
      <c r="G3" s="282" t="s">
        <v>101</v>
      </c>
      <c r="H3" s="289"/>
    </row>
    <row r="4" spans="1:10" ht="23.1" customHeight="1" thickBot="1" x14ac:dyDescent="0.35">
      <c r="A4" s="48" t="s">
        <v>102</v>
      </c>
      <c r="B4" s="197" t="s">
        <v>103</v>
      </c>
      <c r="C4" s="48" t="s">
        <v>102</v>
      </c>
      <c r="D4" s="47" t="s">
        <v>103</v>
      </c>
      <c r="E4" s="48" t="s">
        <v>102</v>
      </c>
      <c r="F4" s="47" t="s">
        <v>103</v>
      </c>
      <c r="G4" s="48" t="s">
        <v>102</v>
      </c>
      <c r="H4" s="47" t="s">
        <v>103</v>
      </c>
    </row>
    <row r="5" spans="1:10" ht="23.1" customHeight="1" thickTop="1" x14ac:dyDescent="0.3">
      <c r="A5" s="94" t="s">
        <v>104</v>
      </c>
      <c r="B5" s="198">
        <v>2560000000</v>
      </c>
      <c r="C5" s="219" t="s">
        <v>178</v>
      </c>
      <c r="D5" s="32">
        <v>2200000</v>
      </c>
      <c r="E5" s="219" t="s">
        <v>190</v>
      </c>
      <c r="F5" s="32">
        <v>26200000</v>
      </c>
      <c r="G5" s="249" t="s">
        <v>421</v>
      </c>
      <c r="H5" s="236">
        <v>2012297000</v>
      </c>
      <c r="J5" s="27"/>
    </row>
    <row r="6" spans="1:10" ht="23.1" customHeight="1" x14ac:dyDescent="0.3">
      <c r="A6" s="28" t="s">
        <v>112</v>
      </c>
      <c r="B6" s="199">
        <v>360000000</v>
      </c>
      <c r="C6" s="219" t="s">
        <v>424</v>
      </c>
      <c r="D6" s="32">
        <v>2000000</v>
      </c>
      <c r="E6" s="250" t="s">
        <v>191</v>
      </c>
      <c r="F6" s="34">
        <v>30980000</v>
      </c>
      <c r="G6" s="234" t="s">
        <v>412</v>
      </c>
      <c r="H6" s="184">
        <v>332100000</v>
      </c>
    </row>
    <row r="7" spans="1:10" ht="23.1" customHeight="1" x14ac:dyDescent="0.3">
      <c r="A7" s="29" t="s">
        <v>113</v>
      </c>
      <c r="B7" s="200">
        <v>2200000000</v>
      </c>
      <c r="C7" s="219" t="s">
        <v>180</v>
      </c>
      <c r="D7" s="32">
        <v>2000000</v>
      </c>
      <c r="E7" s="219" t="s">
        <v>192</v>
      </c>
      <c r="F7" s="32">
        <v>27350000</v>
      </c>
      <c r="G7" s="223" t="s">
        <v>335</v>
      </c>
      <c r="H7" s="188">
        <v>21600000</v>
      </c>
      <c r="J7" s="27"/>
    </row>
    <row r="8" spans="1:10" ht="23.1" customHeight="1" x14ac:dyDescent="0.3">
      <c r="A8" s="95" t="s">
        <v>105</v>
      </c>
      <c r="B8" s="201">
        <v>604000000</v>
      </c>
      <c r="C8" s="219" t="s">
        <v>181</v>
      </c>
      <c r="D8" s="32">
        <v>2000000</v>
      </c>
      <c r="E8" s="219" t="s">
        <v>193</v>
      </c>
      <c r="F8" s="32">
        <v>33460000</v>
      </c>
      <c r="G8" s="228" t="s">
        <v>210</v>
      </c>
      <c r="H8" s="189">
        <v>100000000</v>
      </c>
    </row>
    <row r="9" spans="1:10" ht="23.1" customHeight="1" x14ac:dyDescent="0.3">
      <c r="A9" s="30" t="s">
        <v>114</v>
      </c>
      <c r="B9" s="202">
        <v>400000000</v>
      </c>
      <c r="C9" s="219" t="s">
        <v>398</v>
      </c>
      <c r="D9" s="32">
        <v>1000000</v>
      </c>
      <c r="E9" s="219" t="s">
        <v>194</v>
      </c>
      <c r="F9" s="32">
        <v>38100000</v>
      </c>
      <c r="G9" s="228" t="s">
        <v>333</v>
      </c>
      <c r="H9" s="189">
        <v>6000000</v>
      </c>
    </row>
    <row r="10" spans="1:10" ht="23.1" customHeight="1" x14ac:dyDescent="0.3">
      <c r="A10" s="31" t="s">
        <v>115</v>
      </c>
      <c r="B10" s="203">
        <v>42000000</v>
      </c>
      <c r="C10" s="219" t="s">
        <v>182</v>
      </c>
      <c r="D10" s="32">
        <v>2200000</v>
      </c>
      <c r="E10" s="219" t="s">
        <v>195</v>
      </c>
      <c r="F10" s="32">
        <v>34240000</v>
      </c>
      <c r="G10" s="228" t="s">
        <v>412</v>
      </c>
      <c r="H10" s="189">
        <v>500000</v>
      </c>
    </row>
    <row r="11" spans="1:10" ht="23.1" customHeight="1" x14ac:dyDescent="0.3">
      <c r="A11" s="31" t="s">
        <v>116</v>
      </c>
      <c r="B11" s="203">
        <v>40000000</v>
      </c>
      <c r="C11" s="254" t="s">
        <v>399</v>
      </c>
      <c r="D11" s="32">
        <v>500000</v>
      </c>
      <c r="E11" s="219" t="s">
        <v>425</v>
      </c>
      <c r="F11" s="32">
        <v>39020000</v>
      </c>
      <c r="G11" s="230" t="s">
        <v>332</v>
      </c>
      <c r="H11" s="190">
        <v>30000000</v>
      </c>
    </row>
    <row r="12" spans="1:10" ht="23.1" customHeight="1" x14ac:dyDescent="0.3">
      <c r="A12" s="31" t="s">
        <v>117</v>
      </c>
      <c r="B12" s="203">
        <v>30000000</v>
      </c>
      <c r="C12" s="255" t="s">
        <v>400</v>
      </c>
      <c r="D12" s="32">
        <v>1000000</v>
      </c>
      <c r="E12" s="219" t="s">
        <v>196</v>
      </c>
      <c r="F12" s="32">
        <v>14748000</v>
      </c>
      <c r="G12" s="224" t="s">
        <v>408</v>
      </c>
      <c r="H12" s="191">
        <v>150000000</v>
      </c>
    </row>
    <row r="13" spans="1:10" ht="23.1" customHeight="1" x14ac:dyDescent="0.3">
      <c r="A13" s="31" t="s">
        <v>420</v>
      </c>
      <c r="B13" s="203">
        <v>42000000</v>
      </c>
      <c r="C13" s="254" t="s">
        <v>401</v>
      </c>
      <c r="D13" s="32">
        <v>1100000</v>
      </c>
      <c r="E13" s="219" t="s">
        <v>330</v>
      </c>
      <c r="F13" s="32">
        <v>32350000</v>
      </c>
      <c r="G13" s="224" t="s">
        <v>331</v>
      </c>
      <c r="H13" s="191">
        <v>24000000</v>
      </c>
    </row>
    <row r="14" spans="1:10" ht="23.1" customHeight="1" x14ac:dyDescent="0.3">
      <c r="A14" s="33" t="s">
        <v>118</v>
      </c>
      <c r="B14" s="203">
        <v>40000000</v>
      </c>
      <c r="C14" s="254" t="s">
        <v>426</v>
      </c>
      <c r="D14" s="36">
        <v>1500000</v>
      </c>
      <c r="E14" s="29" t="s">
        <v>197</v>
      </c>
      <c r="F14" s="217">
        <v>126000000</v>
      </c>
      <c r="G14" s="239" t="s">
        <v>409</v>
      </c>
      <c r="H14" s="240">
        <v>300000</v>
      </c>
    </row>
    <row r="15" spans="1:10" ht="23.1" customHeight="1" x14ac:dyDescent="0.3">
      <c r="A15" s="29" t="s">
        <v>119</v>
      </c>
      <c r="B15" s="203">
        <v>10000000</v>
      </c>
      <c r="C15" s="220" t="s">
        <v>183</v>
      </c>
      <c r="D15" s="36">
        <v>500000</v>
      </c>
      <c r="E15" s="257" t="s">
        <v>430</v>
      </c>
      <c r="F15" s="92">
        <v>32800000</v>
      </c>
      <c r="G15" s="241" t="s">
        <v>415</v>
      </c>
      <c r="H15" s="242">
        <v>100000</v>
      </c>
    </row>
    <row r="16" spans="1:10" ht="23.1" customHeight="1" x14ac:dyDescent="0.3">
      <c r="A16" s="95" t="s">
        <v>106</v>
      </c>
      <c r="B16" s="201">
        <v>94000000</v>
      </c>
      <c r="C16" s="219" t="s">
        <v>177</v>
      </c>
      <c r="D16" s="32">
        <v>1000000</v>
      </c>
      <c r="E16" s="259" t="s">
        <v>363</v>
      </c>
      <c r="F16" s="38">
        <v>15300000</v>
      </c>
      <c r="G16" s="243" t="s">
        <v>212</v>
      </c>
      <c r="H16" s="244">
        <v>100000</v>
      </c>
    </row>
    <row r="17" spans="1:8" ht="23.1" customHeight="1" x14ac:dyDescent="0.3">
      <c r="A17" s="30" t="s">
        <v>120</v>
      </c>
      <c r="B17" s="203">
        <v>4000000</v>
      </c>
      <c r="C17" s="31" t="s">
        <v>402</v>
      </c>
      <c r="D17" s="40">
        <v>1000000</v>
      </c>
      <c r="E17" s="41" t="s">
        <v>362</v>
      </c>
      <c r="F17" s="97">
        <v>4000000</v>
      </c>
      <c r="G17" s="245" t="s">
        <v>411</v>
      </c>
      <c r="H17" s="246">
        <v>225797000</v>
      </c>
    </row>
    <row r="18" spans="1:8" ht="23.1" customHeight="1" x14ac:dyDescent="0.3">
      <c r="A18" s="31" t="s">
        <v>121</v>
      </c>
      <c r="B18" s="203">
        <v>20000000</v>
      </c>
      <c r="C18" s="219" t="s">
        <v>179</v>
      </c>
      <c r="D18" s="32">
        <v>1500000</v>
      </c>
      <c r="E18" s="219" t="s">
        <v>224</v>
      </c>
      <c r="F18" s="32">
        <v>1000000</v>
      </c>
      <c r="G18" s="228" t="s">
        <v>213</v>
      </c>
      <c r="H18" s="185">
        <v>64900000</v>
      </c>
    </row>
    <row r="19" spans="1:8" ht="23.1" customHeight="1" x14ac:dyDescent="0.3">
      <c r="A19" s="31" t="s">
        <v>122</v>
      </c>
      <c r="B19" s="203">
        <v>40000000</v>
      </c>
      <c r="C19" s="220" t="s">
        <v>330</v>
      </c>
      <c r="D19" s="36">
        <v>51900000</v>
      </c>
      <c r="E19" s="219" t="s">
        <v>225</v>
      </c>
      <c r="F19" s="32">
        <v>4500000</v>
      </c>
      <c r="G19" s="228" t="s">
        <v>214</v>
      </c>
      <c r="H19" s="185">
        <v>10000000</v>
      </c>
    </row>
    <row r="20" spans="1:8" ht="23.1" customHeight="1" x14ac:dyDescent="0.3">
      <c r="A20" s="31" t="s">
        <v>427</v>
      </c>
      <c r="B20" s="203">
        <v>3000000</v>
      </c>
      <c r="C20" s="96" t="s">
        <v>431</v>
      </c>
      <c r="D20" s="90">
        <v>53700000</v>
      </c>
      <c r="E20" s="220" t="s">
        <v>226</v>
      </c>
      <c r="F20" s="36">
        <v>4000000</v>
      </c>
      <c r="G20" s="228" t="s">
        <v>215</v>
      </c>
      <c r="H20" s="185">
        <v>1000000</v>
      </c>
    </row>
    <row r="21" spans="1:8" ht="23.1" customHeight="1" x14ac:dyDescent="0.3">
      <c r="A21" s="31" t="s">
        <v>123</v>
      </c>
      <c r="B21" s="203">
        <v>27000000</v>
      </c>
      <c r="C21" s="250" t="s">
        <v>347</v>
      </c>
      <c r="D21" s="34">
        <v>5700000</v>
      </c>
      <c r="E21" s="220" t="s">
        <v>227</v>
      </c>
      <c r="F21" s="36">
        <v>4000000</v>
      </c>
      <c r="G21" s="230" t="s">
        <v>374</v>
      </c>
      <c r="H21" s="185">
        <v>23000000</v>
      </c>
    </row>
    <row r="22" spans="1:8" ht="23.1" customHeight="1" x14ac:dyDescent="0.3">
      <c r="A22" s="95" t="s">
        <v>107</v>
      </c>
      <c r="B22" s="201">
        <v>132000000</v>
      </c>
      <c r="C22" s="219" t="s">
        <v>346</v>
      </c>
      <c r="D22" s="32">
        <v>6500000</v>
      </c>
      <c r="E22" s="96" t="s">
        <v>429</v>
      </c>
      <c r="F22" s="90">
        <v>193000000</v>
      </c>
      <c r="G22" s="228" t="s">
        <v>216</v>
      </c>
      <c r="H22" s="186">
        <v>78000000</v>
      </c>
    </row>
    <row r="23" spans="1:8" ht="23.1" customHeight="1" x14ac:dyDescent="0.3">
      <c r="A23" s="30" t="s">
        <v>124</v>
      </c>
      <c r="B23" s="203">
        <v>26000000</v>
      </c>
      <c r="C23" s="219" t="s">
        <v>330</v>
      </c>
      <c r="D23" s="32">
        <v>26500000</v>
      </c>
      <c r="E23" s="250" t="s">
        <v>343</v>
      </c>
      <c r="F23" s="34">
        <v>8000000</v>
      </c>
      <c r="G23" s="228" t="s">
        <v>373</v>
      </c>
      <c r="H23" s="185">
        <v>13000000</v>
      </c>
    </row>
    <row r="24" spans="1:8" ht="23.1" customHeight="1" x14ac:dyDescent="0.3">
      <c r="A24" s="31" t="s">
        <v>125</v>
      </c>
      <c r="B24" s="203">
        <v>1000000</v>
      </c>
      <c r="C24" s="219" t="s">
        <v>403</v>
      </c>
      <c r="D24" s="32">
        <v>9000000</v>
      </c>
      <c r="E24" s="219" t="s">
        <v>340</v>
      </c>
      <c r="F24" s="32">
        <v>23400000</v>
      </c>
      <c r="G24" s="228" t="s">
        <v>217</v>
      </c>
      <c r="H24" s="185">
        <v>11097000</v>
      </c>
    </row>
    <row r="25" spans="1:8" ht="23.1" customHeight="1" x14ac:dyDescent="0.3">
      <c r="A25" s="31" t="s">
        <v>126</v>
      </c>
      <c r="B25" s="203">
        <v>30000000</v>
      </c>
      <c r="C25" s="219" t="s">
        <v>368</v>
      </c>
      <c r="D25" s="35">
        <v>1000000</v>
      </c>
      <c r="E25" s="219" t="s">
        <v>339</v>
      </c>
      <c r="F25" s="32">
        <v>27600000</v>
      </c>
      <c r="G25" s="228" t="s">
        <v>218</v>
      </c>
      <c r="H25" s="185">
        <v>6000000</v>
      </c>
    </row>
    <row r="26" spans="1:8" ht="23.1" customHeight="1" x14ac:dyDescent="0.3">
      <c r="A26" s="33" t="s">
        <v>127</v>
      </c>
      <c r="B26" s="203">
        <v>75000000</v>
      </c>
      <c r="C26" s="220" t="s">
        <v>404</v>
      </c>
      <c r="D26" s="36">
        <v>500000</v>
      </c>
      <c r="E26" s="219" t="s">
        <v>338</v>
      </c>
      <c r="F26" s="32">
        <v>130000000</v>
      </c>
      <c r="G26" s="228" t="s">
        <v>219</v>
      </c>
      <c r="H26" s="185">
        <v>3000000</v>
      </c>
    </row>
    <row r="27" spans="1:8" ht="23.1" customHeight="1" x14ac:dyDescent="0.3">
      <c r="A27" s="95" t="s">
        <v>108</v>
      </c>
      <c r="B27" s="201">
        <v>40000000</v>
      </c>
      <c r="C27" s="256" t="s">
        <v>365</v>
      </c>
      <c r="D27" s="37">
        <v>4500000</v>
      </c>
      <c r="E27" s="30" t="s">
        <v>337</v>
      </c>
      <c r="F27" s="93">
        <v>2000000</v>
      </c>
      <c r="G27" s="230" t="s">
        <v>220</v>
      </c>
      <c r="H27" s="185">
        <v>2300000</v>
      </c>
    </row>
    <row r="28" spans="1:8" ht="23.1" customHeight="1" x14ac:dyDescent="0.3">
      <c r="A28" s="31" t="s">
        <v>128</v>
      </c>
      <c r="B28" s="203">
        <v>8000000</v>
      </c>
      <c r="C28" s="221" t="s">
        <v>432</v>
      </c>
      <c r="D28" s="98">
        <v>46205000</v>
      </c>
      <c r="E28" s="29" t="s">
        <v>330</v>
      </c>
      <c r="F28" s="213">
        <v>2000000</v>
      </c>
      <c r="G28" s="228" t="s">
        <v>221</v>
      </c>
      <c r="H28" s="186">
        <v>4500000</v>
      </c>
    </row>
    <row r="29" spans="1:8" ht="23.1" customHeight="1" x14ac:dyDescent="0.3">
      <c r="A29" s="31" t="s">
        <v>129</v>
      </c>
      <c r="B29" s="203">
        <v>8000000</v>
      </c>
      <c r="C29" s="250" t="s">
        <v>377</v>
      </c>
      <c r="D29" s="34">
        <v>32800000</v>
      </c>
      <c r="E29" s="96" t="s">
        <v>428</v>
      </c>
      <c r="F29" s="90">
        <v>24450000</v>
      </c>
      <c r="G29" s="228" t="s">
        <v>222</v>
      </c>
      <c r="H29" s="185">
        <v>6000000</v>
      </c>
    </row>
    <row r="30" spans="1:8" ht="23.1" customHeight="1" x14ac:dyDescent="0.3">
      <c r="A30" s="31" t="s">
        <v>130</v>
      </c>
      <c r="B30" s="203">
        <v>7000000</v>
      </c>
      <c r="C30" s="219" t="s">
        <v>376</v>
      </c>
      <c r="D30" s="32">
        <v>5125000</v>
      </c>
      <c r="E30" s="219" t="s">
        <v>203</v>
      </c>
      <c r="F30" s="32">
        <v>15000000</v>
      </c>
      <c r="G30" s="228" t="s">
        <v>223</v>
      </c>
      <c r="H30" s="187">
        <v>2500000</v>
      </c>
    </row>
    <row r="31" spans="1:8" ht="23.1" customHeight="1" x14ac:dyDescent="0.3">
      <c r="A31" s="31" t="s">
        <v>131</v>
      </c>
      <c r="B31" s="203">
        <v>5000000</v>
      </c>
      <c r="C31" s="219" t="s">
        <v>375</v>
      </c>
      <c r="D31" s="32">
        <v>3580000</v>
      </c>
      <c r="E31" s="219" t="s">
        <v>204</v>
      </c>
      <c r="F31" s="32">
        <v>3000000</v>
      </c>
      <c r="G31" s="231" t="s">
        <v>422</v>
      </c>
      <c r="H31" s="196">
        <v>500000</v>
      </c>
    </row>
    <row r="32" spans="1:8" ht="23.1" customHeight="1" x14ac:dyDescent="0.3">
      <c r="A32" s="31" t="s">
        <v>132</v>
      </c>
      <c r="B32" s="203">
        <v>5000000</v>
      </c>
      <c r="C32" s="219" t="s">
        <v>199</v>
      </c>
      <c r="D32" s="32">
        <v>800000</v>
      </c>
      <c r="E32" s="219" t="s">
        <v>351</v>
      </c>
      <c r="F32" s="32">
        <v>2000000</v>
      </c>
      <c r="G32" s="247" t="s">
        <v>410</v>
      </c>
      <c r="H32" s="248">
        <v>10000000</v>
      </c>
    </row>
    <row r="33" spans="1:8" ht="23.1" customHeight="1" x14ac:dyDescent="0.3">
      <c r="A33" s="31" t="s">
        <v>245</v>
      </c>
      <c r="B33" s="203">
        <v>4000000</v>
      </c>
      <c r="C33" s="219" t="s">
        <v>200</v>
      </c>
      <c r="D33" s="32">
        <v>800000</v>
      </c>
      <c r="E33" s="219" t="s">
        <v>349</v>
      </c>
      <c r="F33" s="32">
        <v>500000</v>
      </c>
      <c r="G33" s="235" t="s">
        <v>416</v>
      </c>
      <c r="H33" s="192">
        <v>1443900000</v>
      </c>
    </row>
    <row r="34" spans="1:8" ht="23.1" customHeight="1" x14ac:dyDescent="0.3">
      <c r="A34" s="31" t="s">
        <v>133</v>
      </c>
      <c r="B34" s="203">
        <v>3000000</v>
      </c>
      <c r="C34" s="219" t="s">
        <v>330</v>
      </c>
      <c r="D34" s="32">
        <v>3100000</v>
      </c>
      <c r="E34" s="219" t="s">
        <v>206</v>
      </c>
      <c r="F34" s="32">
        <v>2450000</v>
      </c>
      <c r="G34" s="223" t="s">
        <v>228</v>
      </c>
      <c r="H34" s="34">
        <v>5000000</v>
      </c>
    </row>
    <row r="35" spans="1:8" ht="23.1" customHeight="1" x14ac:dyDescent="0.3">
      <c r="A35" s="95" t="s">
        <v>109</v>
      </c>
      <c r="B35" s="201">
        <v>40000000</v>
      </c>
      <c r="C35" s="96" t="s">
        <v>433</v>
      </c>
      <c r="D35" s="90">
        <v>15600000</v>
      </c>
      <c r="E35" s="219" t="s">
        <v>345</v>
      </c>
      <c r="F35" s="32">
        <v>500000</v>
      </c>
      <c r="G35" s="228" t="s">
        <v>229</v>
      </c>
      <c r="H35" s="32">
        <v>7000000</v>
      </c>
    </row>
    <row r="36" spans="1:8" ht="23.1" customHeight="1" x14ac:dyDescent="0.3">
      <c r="A36" s="41" t="s">
        <v>353</v>
      </c>
      <c r="B36" s="204">
        <v>0</v>
      </c>
      <c r="C36" s="219" t="s">
        <v>372</v>
      </c>
      <c r="D36" s="32">
        <v>1850000</v>
      </c>
      <c r="E36" s="220" t="s">
        <v>330</v>
      </c>
      <c r="F36" s="36">
        <v>1000000</v>
      </c>
      <c r="G36" s="225" t="s">
        <v>230</v>
      </c>
      <c r="H36" s="40">
        <v>30000000</v>
      </c>
    </row>
    <row r="37" spans="1:8" ht="23.1" customHeight="1" x14ac:dyDescent="0.3">
      <c r="A37" s="31" t="s">
        <v>350</v>
      </c>
      <c r="B37" s="205">
        <v>40000000</v>
      </c>
      <c r="C37" s="219" t="s">
        <v>371</v>
      </c>
      <c r="D37" s="32">
        <v>1750000</v>
      </c>
      <c r="E37" s="258" t="s">
        <v>406</v>
      </c>
      <c r="F37" s="214">
        <v>245800000</v>
      </c>
      <c r="G37" s="228" t="s">
        <v>231</v>
      </c>
      <c r="H37" s="32">
        <v>30000000</v>
      </c>
    </row>
    <row r="38" spans="1:8" ht="23.1" customHeight="1" x14ac:dyDescent="0.3">
      <c r="A38" s="31" t="s">
        <v>348</v>
      </c>
      <c r="B38" s="205"/>
      <c r="C38" s="219" t="s">
        <v>370</v>
      </c>
      <c r="D38" s="32">
        <v>2600000</v>
      </c>
      <c r="E38" s="250" t="s">
        <v>406</v>
      </c>
      <c r="F38" s="34">
        <v>5000000</v>
      </c>
      <c r="G38" s="228" t="s">
        <v>232</v>
      </c>
      <c r="H38" s="32">
        <v>6000000</v>
      </c>
    </row>
    <row r="39" spans="1:8" ht="23.1" customHeight="1" thickBot="1" x14ac:dyDescent="0.35">
      <c r="A39" s="42" t="s">
        <v>423</v>
      </c>
      <c r="B39" s="206">
        <f>B5+B8+B16+B22+B27+B35</f>
        <v>3470000000</v>
      </c>
      <c r="C39" s="219" t="s">
        <v>330</v>
      </c>
      <c r="D39" s="36">
        <v>3400000</v>
      </c>
      <c r="E39" s="219" t="s">
        <v>360</v>
      </c>
      <c r="F39" s="32">
        <v>600000</v>
      </c>
      <c r="G39" s="228" t="s">
        <v>233</v>
      </c>
      <c r="H39" s="32">
        <v>74000000</v>
      </c>
    </row>
    <row r="40" spans="1:8" ht="23.1" customHeight="1" thickBot="1" x14ac:dyDescent="0.35">
      <c r="A40" s="43"/>
      <c r="B40" s="207"/>
      <c r="C40" s="251" t="s">
        <v>369</v>
      </c>
      <c r="D40" s="194">
        <v>6000000</v>
      </c>
      <c r="E40" s="219" t="s">
        <v>344</v>
      </c>
      <c r="F40" s="32">
        <v>2200000</v>
      </c>
      <c r="G40" s="228" t="s">
        <v>234</v>
      </c>
      <c r="H40" s="32">
        <v>34000000</v>
      </c>
    </row>
    <row r="41" spans="1:8" ht="23.1" customHeight="1" x14ac:dyDescent="0.3">
      <c r="A41" s="282" t="s">
        <v>101</v>
      </c>
      <c r="B41" s="283"/>
      <c r="C41" s="257" t="s">
        <v>434</v>
      </c>
      <c r="D41" s="92">
        <v>19600000</v>
      </c>
      <c r="E41" s="220" t="s">
        <v>341</v>
      </c>
      <c r="F41" s="36">
        <v>5000000</v>
      </c>
      <c r="G41" s="228" t="s">
        <v>235</v>
      </c>
      <c r="H41" s="32">
        <v>62000000</v>
      </c>
    </row>
    <row r="42" spans="1:8" ht="23.1" customHeight="1" thickBot="1" x14ac:dyDescent="0.35">
      <c r="A42" s="48" t="s">
        <v>102</v>
      </c>
      <c r="B42" s="197" t="s">
        <v>103</v>
      </c>
      <c r="C42" s="250" t="s">
        <v>201</v>
      </c>
      <c r="D42" s="34">
        <v>5000000</v>
      </c>
      <c r="E42" s="219" t="s">
        <v>358</v>
      </c>
      <c r="F42" s="32">
        <v>2000000</v>
      </c>
      <c r="G42" s="228" t="s">
        <v>236</v>
      </c>
      <c r="H42" s="32">
        <v>15000000</v>
      </c>
    </row>
    <row r="43" spans="1:8" ht="23.1" customHeight="1" thickTop="1" x14ac:dyDescent="0.3">
      <c r="A43" s="221" t="s">
        <v>318</v>
      </c>
      <c r="B43" s="208">
        <v>22900000</v>
      </c>
      <c r="C43" s="219" t="s">
        <v>202</v>
      </c>
      <c r="D43" s="32">
        <v>11900000</v>
      </c>
      <c r="E43" s="254" t="s">
        <v>357</v>
      </c>
      <c r="F43" s="32">
        <v>1000000</v>
      </c>
      <c r="G43" s="228" t="s">
        <v>342</v>
      </c>
      <c r="H43" s="32">
        <v>78000000</v>
      </c>
    </row>
    <row r="44" spans="1:8" ht="23.1" customHeight="1" x14ac:dyDescent="0.3">
      <c r="A44" s="218" t="s">
        <v>173</v>
      </c>
      <c r="B44" s="193">
        <v>3000000</v>
      </c>
      <c r="C44" s="215" t="s">
        <v>366</v>
      </c>
      <c r="D44" s="44">
        <v>700000</v>
      </c>
      <c r="E44" s="220" t="s">
        <v>356</v>
      </c>
      <c r="F44" s="36">
        <v>130000000</v>
      </c>
      <c r="G44" s="228" t="s">
        <v>242</v>
      </c>
      <c r="H44" s="32">
        <v>26000000</v>
      </c>
    </row>
    <row r="45" spans="1:8" ht="23.1" customHeight="1" x14ac:dyDescent="0.3">
      <c r="A45" s="219" t="s">
        <v>174</v>
      </c>
      <c r="B45" s="193">
        <v>17000000</v>
      </c>
      <c r="C45" s="219" t="s">
        <v>364</v>
      </c>
      <c r="D45" s="32">
        <v>1500000</v>
      </c>
      <c r="E45" s="220" t="s">
        <v>187</v>
      </c>
      <c r="F45" s="36">
        <v>100000000</v>
      </c>
      <c r="G45" s="225" t="s">
        <v>237</v>
      </c>
      <c r="H45" s="40">
        <v>45000000</v>
      </c>
    </row>
    <row r="46" spans="1:8" ht="23.1" customHeight="1" x14ac:dyDescent="0.3">
      <c r="A46" s="220" t="s">
        <v>175</v>
      </c>
      <c r="B46" s="209">
        <v>1500000</v>
      </c>
      <c r="C46" s="251" t="s">
        <v>330</v>
      </c>
      <c r="D46" s="194">
        <v>500000</v>
      </c>
      <c r="E46" s="258" t="s">
        <v>438</v>
      </c>
      <c r="F46" s="214">
        <v>10000000</v>
      </c>
      <c r="G46" s="225" t="s">
        <v>238</v>
      </c>
      <c r="H46" s="40">
        <v>23000000</v>
      </c>
    </row>
    <row r="47" spans="1:8" ht="23.1" customHeight="1" x14ac:dyDescent="0.3">
      <c r="A47" s="220" t="s">
        <v>330</v>
      </c>
      <c r="B47" s="209">
        <v>1400000</v>
      </c>
      <c r="C47" s="257" t="s">
        <v>435</v>
      </c>
      <c r="D47" s="92">
        <v>15000000</v>
      </c>
      <c r="E47" s="219" t="s">
        <v>407</v>
      </c>
      <c r="F47" s="32">
        <v>5000000</v>
      </c>
      <c r="G47" s="225" t="s">
        <v>336</v>
      </c>
      <c r="H47" s="40">
        <v>55000000</v>
      </c>
    </row>
    <row r="48" spans="1:8" ht="23.1" customHeight="1" x14ac:dyDescent="0.3">
      <c r="A48" s="96" t="s">
        <v>319</v>
      </c>
      <c r="B48" s="195">
        <v>13200000</v>
      </c>
      <c r="C48" s="96" t="s">
        <v>436</v>
      </c>
      <c r="D48" s="90">
        <v>11300000</v>
      </c>
      <c r="E48" s="219" t="s">
        <v>330</v>
      </c>
      <c r="F48" s="32">
        <v>5000000</v>
      </c>
      <c r="G48" s="228" t="s">
        <v>239</v>
      </c>
      <c r="H48" s="32">
        <v>890000000</v>
      </c>
    </row>
    <row r="49" spans="1:8" ht="23.1" customHeight="1" x14ac:dyDescent="0.3">
      <c r="A49" s="222" t="s">
        <v>330</v>
      </c>
      <c r="B49" s="39">
        <v>7500000</v>
      </c>
      <c r="C49" s="250" t="s">
        <v>205</v>
      </c>
      <c r="D49" s="34">
        <v>600000</v>
      </c>
      <c r="E49" s="96" t="s">
        <v>355</v>
      </c>
      <c r="F49" s="90">
        <v>46200000</v>
      </c>
      <c r="G49" s="228" t="s">
        <v>240</v>
      </c>
      <c r="H49" s="32">
        <v>20400000</v>
      </c>
    </row>
    <row r="50" spans="1:8" ht="23.1" customHeight="1" x14ac:dyDescent="0.3">
      <c r="A50" s="222" t="s">
        <v>334</v>
      </c>
      <c r="B50" s="39">
        <v>5700000</v>
      </c>
      <c r="C50" s="219" t="s">
        <v>361</v>
      </c>
      <c r="D50" s="32">
        <v>5800000</v>
      </c>
      <c r="E50" s="250" t="s">
        <v>354</v>
      </c>
      <c r="F50" s="34">
        <v>37900000</v>
      </c>
      <c r="G50" s="228" t="s">
        <v>241</v>
      </c>
      <c r="H50" s="32">
        <v>10000000</v>
      </c>
    </row>
    <row r="51" spans="1:8" ht="23.1" customHeight="1" x14ac:dyDescent="0.3">
      <c r="A51" s="96" t="s">
        <v>184</v>
      </c>
      <c r="B51" s="195">
        <v>93000000</v>
      </c>
      <c r="C51" s="250" t="s">
        <v>207</v>
      </c>
      <c r="D51" s="34">
        <v>1500000</v>
      </c>
      <c r="E51" s="219" t="s">
        <v>352</v>
      </c>
      <c r="F51" s="32">
        <v>8300000</v>
      </c>
      <c r="G51" s="232" t="s">
        <v>379</v>
      </c>
      <c r="H51" s="32">
        <v>8000000</v>
      </c>
    </row>
    <row r="52" spans="1:8" ht="23.1" customHeight="1" x14ac:dyDescent="0.3">
      <c r="A52" s="223" t="s">
        <v>176</v>
      </c>
      <c r="B52" s="210">
        <v>3500000</v>
      </c>
      <c r="C52" s="219" t="s">
        <v>359</v>
      </c>
      <c r="D52" s="32">
        <v>900000</v>
      </c>
      <c r="E52" s="96" t="s">
        <v>439</v>
      </c>
      <c r="F52" s="90">
        <v>130700000</v>
      </c>
      <c r="G52" s="232" t="s">
        <v>198</v>
      </c>
      <c r="H52" s="32">
        <v>1500000</v>
      </c>
    </row>
    <row r="53" spans="1:8" ht="23.1" customHeight="1" x14ac:dyDescent="0.3">
      <c r="A53" s="224" t="s">
        <v>413</v>
      </c>
      <c r="B53" s="209">
        <v>3000000</v>
      </c>
      <c r="C53" s="219" t="s">
        <v>208</v>
      </c>
      <c r="D53" s="32">
        <v>700000</v>
      </c>
      <c r="E53" s="250" t="s">
        <v>185</v>
      </c>
      <c r="F53" s="34">
        <v>106600000</v>
      </c>
      <c r="G53" s="233" t="s">
        <v>243</v>
      </c>
      <c r="H53" s="32">
        <v>24000000</v>
      </c>
    </row>
    <row r="54" spans="1:8" ht="23.1" customHeight="1" x14ac:dyDescent="0.3">
      <c r="A54" s="225" t="s">
        <v>414</v>
      </c>
      <c r="B54" s="209">
        <v>3000000</v>
      </c>
      <c r="C54" s="31" t="s">
        <v>209</v>
      </c>
      <c r="D54" s="40">
        <v>1100000</v>
      </c>
      <c r="E54" s="219" t="s">
        <v>186</v>
      </c>
      <c r="F54" s="32">
        <v>6500000</v>
      </c>
      <c r="G54" s="96" t="s">
        <v>418</v>
      </c>
      <c r="H54" s="90">
        <v>10000000</v>
      </c>
    </row>
    <row r="55" spans="1:8" ht="23.1" customHeight="1" x14ac:dyDescent="0.3">
      <c r="A55" s="226" t="s">
        <v>395</v>
      </c>
      <c r="B55" s="193">
        <v>10000000</v>
      </c>
      <c r="C55" s="251" t="s">
        <v>330</v>
      </c>
      <c r="D55" s="194">
        <v>700000</v>
      </c>
      <c r="E55" s="219" t="s">
        <v>367</v>
      </c>
      <c r="F55" s="32">
        <v>9000000</v>
      </c>
      <c r="G55" s="222" t="s">
        <v>244</v>
      </c>
      <c r="H55" s="44">
        <v>10000000</v>
      </c>
    </row>
    <row r="56" spans="1:8" ht="24" customHeight="1" x14ac:dyDescent="0.3">
      <c r="A56" s="227" t="s">
        <v>396</v>
      </c>
      <c r="B56" s="210">
        <v>500000</v>
      </c>
      <c r="C56" s="257" t="s">
        <v>437</v>
      </c>
      <c r="D56" s="92">
        <v>424248000</v>
      </c>
      <c r="E56" s="254" t="s">
        <v>330</v>
      </c>
      <c r="F56" s="32">
        <v>2000000</v>
      </c>
      <c r="G56" s="96" t="s">
        <v>417</v>
      </c>
      <c r="H56" s="90">
        <v>50000000</v>
      </c>
    </row>
    <row r="57" spans="1:8" ht="24" customHeight="1" thickBot="1" x14ac:dyDescent="0.35">
      <c r="A57" s="228" t="s">
        <v>397</v>
      </c>
      <c r="B57" s="193">
        <v>500000</v>
      </c>
      <c r="C57" s="252" t="s">
        <v>405</v>
      </c>
      <c r="D57" s="91">
        <v>5000000</v>
      </c>
      <c r="E57" s="219" t="s">
        <v>188</v>
      </c>
      <c r="F57" s="32">
        <v>6600000</v>
      </c>
      <c r="G57" s="215" t="s">
        <v>417</v>
      </c>
      <c r="H57" s="44">
        <v>50000000</v>
      </c>
    </row>
    <row r="58" spans="1:8" ht="24" customHeight="1" thickTop="1" thickBot="1" x14ac:dyDescent="0.35">
      <c r="A58" s="229" t="s">
        <v>378</v>
      </c>
      <c r="B58" s="211">
        <v>1100000</v>
      </c>
      <c r="C58" s="253" t="s">
        <v>189</v>
      </c>
      <c r="D58" s="212">
        <v>16800000</v>
      </c>
      <c r="E58" s="237"/>
      <c r="F58" s="238"/>
      <c r="G58" s="216" t="s">
        <v>110</v>
      </c>
      <c r="H58" s="45">
        <f>B43+B48+B51+D20+D28+D35+D41+D47+D48+D56+F15+F22+F29+F37+F46+F49+F52+H5+H54+H56</f>
        <v>3470000000</v>
      </c>
    </row>
    <row r="59" spans="1:8" ht="24" customHeight="1" x14ac:dyDescent="0.3">
      <c r="A59" s="21"/>
      <c r="B59" s="22"/>
      <c r="E59" s="22"/>
      <c r="F59" s="22"/>
      <c r="G59" s="46"/>
      <c r="H59" s="46"/>
    </row>
    <row r="60" spans="1:8" ht="24" customHeight="1" x14ac:dyDescent="0.3">
      <c r="A60" s="21"/>
      <c r="B60" s="22"/>
      <c r="E60" s="22"/>
      <c r="F60" s="22"/>
      <c r="G60" s="46"/>
      <c r="H60" s="46"/>
    </row>
    <row r="61" spans="1:8" ht="24" customHeight="1" x14ac:dyDescent="0.3">
      <c r="A61" s="21"/>
      <c r="B61" s="22"/>
    </row>
    <row r="62" spans="1:8" ht="24" customHeight="1" x14ac:dyDescent="0.3">
      <c r="H62" s="27"/>
    </row>
  </sheetData>
  <mergeCells count="7">
    <mergeCell ref="A41:B41"/>
    <mergeCell ref="A1:H1"/>
    <mergeCell ref="A2:H2"/>
    <mergeCell ref="A3:B3"/>
    <mergeCell ref="C3:D3"/>
    <mergeCell ref="E3:F3"/>
    <mergeCell ref="G3:H3"/>
  </mergeCells>
  <phoneticPr fontId="1" type="noConversion"/>
  <pageMargins left="0.39370078740157483" right="0" top="0.19685039370078741" bottom="0" header="0.19685039370078741" footer="0"/>
  <pageSetup paperSize="9" scale="6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2025년 수입결산</vt:lpstr>
      <vt:lpstr>2025년 지출결산</vt:lpstr>
      <vt:lpstr>2026년 예산서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USER1911</dc:creator>
  <cp:lastModifiedBy>최성이 목사</cp:lastModifiedBy>
  <cp:lastPrinted>2025-12-19T10:19:09Z</cp:lastPrinted>
  <dcterms:created xsi:type="dcterms:W3CDTF">2021-12-01T07:54:59Z</dcterms:created>
  <dcterms:modified xsi:type="dcterms:W3CDTF">2025-12-23T01:49:44Z</dcterms:modified>
</cp:coreProperties>
</file>